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25A8AAC-B5B4-460C-BDCF-1E7E5DAC395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иложение 4 программы" sheetId="3" r:id="rId1"/>
  </sheets>
  <definedNames>
    <definedName name="_xlnm.Print_Titles" localSheetId="0">'Приложение 4 программы'!$8:$9</definedName>
    <definedName name="_xlnm.Print_Area" localSheetId="0">'Приложение 4 программы'!$A$1:$F$156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5" i="3" l="1"/>
  <c r="F150" i="3"/>
  <c r="E150" i="3"/>
  <c r="D150" i="3"/>
  <c r="D149" i="3" s="1"/>
  <c r="F149" i="3"/>
  <c r="E149" i="3"/>
  <c r="F17" i="3" l="1"/>
  <c r="F16" i="3" s="1"/>
  <c r="E17" i="3"/>
  <c r="E16" i="3" s="1"/>
  <c r="D17" i="3"/>
  <c r="D16" i="3" s="1"/>
  <c r="F14" i="3"/>
  <c r="F13" i="3" s="1"/>
  <c r="F12" i="3" s="1"/>
  <c r="E14" i="3"/>
  <c r="E13" i="3" s="1"/>
  <c r="E12" i="3" s="1"/>
  <c r="D14" i="3"/>
  <c r="D13" i="3" s="1"/>
  <c r="D12" i="3" s="1"/>
  <c r="F111" i="3"/>
  <c r="F110" i="3" s="1"/>
  <c r="E111" i="3"/>
  <c r="E110" i="3" s="1"/>
  <c r="D111" i="3"/>
  <c r="D110" i="3" s="1"/>
  <c r="F53" i="3" l="1"/>
  <c r="F52" i="3" s="1"/>
  <c r="F51" i="3" s="1"/>
  <c r="F50" i="3" s="1"/>
  <c r="E53" i="3"/>
  <c r="E52" i="3" s="1"/>
  <c r="E51" i="3" s="1"/>
  <c r="E50" i="3" s="1"/>
  <c r="D53" i="3"/>
  <c r="D52" i="3" s="1"/>
  <c r="D51" i="3" s="1"/>
  <c r="D50" i="3" s="1"/>
  <c r="F48" i="3"/>
  <c r="F46" i="3" s="1"/>
  <c r="E48" i="3"/>
  <c r="E46" i="3" s="1"/>
  <c r="D48" i="3"/>
  <c r="D47" i="3" s="1"/>
  <c r="F44" i="3"/>
  <c r="F42" i="3" s="1"/>
  <c r="E44" i="3"/>
  <c r="E43" i="3" s="1"/>
  <c r="E41" i="3" s="1"/>
  <c r="D44" i="3"/>
  <c r="D43" i="3" s="1"/>
  <c r="D39" i="3"/>
  <c r="D38" i="3" s="1"/>
  <c r="D37" i="3" s="1"/>
  <c r="D36" i="3" s="1"/>
  <c r="D35" i="3" s="1"/>
  <c r="F38" i="3"/>
  <c r="F37" i="3" s="1"/>
  <c r="F36" i="3" s="1"/>
  <c r="F35" i="3" s="1"/>
  <c r="E38" i="3"/>
  <c r="E37" i="3" s="1"/>
  <c r="E36" i="3" s="1"/>
  <c r="E35" i="3" s="1"/>
  <c r="F33" i="3"/>
  <c r="F32" i="3" s="1"/>
  <c r="F31" i="3" s="1"/>
  <c r="F30" i="3" s="1"/>
  <c r="E33" i="3"/>
  <c r="E32" i="3" s="1"/>
  <c r="E31" i="3" s="1"/>
  <c r="E30" i="3" s="1"/>
  <c r="D33" i="3"/>
  <c r="D32" i="3" s="1"/>
  <c r="D31" i="3" s="1"/>
  <c r="D30" i="3" s="1"/>
  <c r="F28" i="3"/>
  <c r="F27" i="3" s="1"/>
  <c r="F26" i="3" s="1"/>
  <c r="F25" i="3" s="1"/>
  <c r="F24" i="3" s="1"/>
  <c r="E28" i="3"/>
  <c r="E27" i="3" s="1"/>
  <c r="E26" i="3" s="1"/>
  <c r="E25" i="3" s="1"/>
  <c r="E24" i="3" s="1"/>
  <c r="D28" i="3"/>
  <c r="D27" i="3" s="1"/>
  <c r="D26" i="3" s="1"/>
  <c r="D25" i="3" s="1"/>
  <c r="D24" i="3" s="1"/>
  <c r="D42" i="3" l="1"/>
  <c r="E42" i="3"/>
  <c r="D46" i="3"/>
  <c r="E23" i="3"/>
  <c r="F43" i="3"/>
  <c r="F41" i="3" s="1"/>
  <c r="F23" i="3" s="1"/>
  <c r="E47" i="3"/>
  <c r="F47" i="3"/>
  <c r="D41" i="3" l="1"/>
  <c r="D23" i="3" s="1"/>
  <c r="D10" i="3" s="1"/>
  <c r="E93" i="3"/>
  <c r="F93" i="3"/>
  <c r="D93" i="3"/>
  <c r="E21" i="3"/>
  <c r="E20" i="3" s="1"/>
  <c r="E19" i="3" s="1"/>
  <c r="E11" i="3" s="1"/>
  <c r="E10" i="3" s="1"/>
  <c r="D21" i="3"/>
  <c r="D20" i="3" s="1"/>
  <c r="D19" i="3" s="1"/>
  <c r="D11" i="3" s="1"/>
  <c r="F20" i="3"/>
  <c r="F19" i="3" s="1"/>
  <c r="F11" i="3" s="1"/>
  <c r="F10" i="3" s="1"/>
  <c r="F153" i="3" l="1"/>
  <c r="F152" i="3" s="1"/>
  <c r="F148" i="3" s="1"/>
  <c r="E153" i="3"/>
  <c r="E152" i="3" s="1"/>
  <c r="E148" i="3" s="1"/>
  <c r="E147" i="3" s="1"/>
  <c r="E146" i="3" s="1"/>
  <c r="D153" i="3"/>
  <c r="D152" i="3" s="1"/>
  <c r="F144" i="3"/>
  <c r="F143" i="3" s="1"/>
  <c r="F142" i="3" s="1"/>
  <c r="F141" i="3" s="1"/>
  <c r="E144" i="3"/>
  <c r="E143" i="3" s="1"/>
  <c r="E142" i="3" s="1"/>
  <c r="E141" i="3" s="1"/>
  <c r="D144" i="3"/>
  <c r="D143" i="3" s="1"/>
  <c r="D142" i="3" s="1"/>
  <c r="D141" i="3" s="1"/>
  <c r="F99" i="3"/>
  <c r="F98" i="3" s="1"/>
  <c r="E99" i="3"/>
  <c r="E98" i="3" s="1"/>
  <c r="D99" i="3"/>
  <c r="D98" i="3" s="1"/>
  <c r="F139" i="3"/>
  <c r="F138" i="3" s="1"/>
  <c r="F137" i="3" s="1"/>
  <c r="F136" i="3" s="1"/>
  <c r="E139" i="3"/>
  <c r="E138" i="3" s="1"/>
  <c r="E137" i="3" s="1"/>
  <c r="D139" i="3"/>
  <c r="D138" i="3" s="1"/>
  <c r="D137" i="3" s="1"/>
  <c r="D136" i="3" s="1"/>
  <c r="F134" i="3"/>
  <c r="F133" i="3" s="1"/>
  <c r="F132" i="3" s="1"/>
  <c r="E134" i="3"/>
  <c r="E133" i="3" s="1"/>
  <c r="E132" i="3" s="1"/>
  <c r="D134" i="3"/>
  <c r="D133" i="3" s="1"/>
  <c r="D132" i="3" s="1"/>
  <c r="F114" i="3"/>
  <c r="F113" i="3" s="1"/>
  <c r="E114" i="3"/>
  <c r="E113" i="3" s="1"/>
  <c r="D114" i="3"/>
  <c r="D113" i="3" s="1"/>
  <c r="F65" i="3"/>
  <c r="E65" i="3"/>
  <c r="D65" i="3"/>
  <c r="F63" i="3"/>
  <c r="E63" i="3"/>
  <c r="D63" i="3"/>
  <c r="F95" i="3"/>
  <c r="E95" i="3"/>
  <c r="F91" i="3"/>
  <c r="E91" i="3"/>
  <c r="D91" i="3"/>
  <c r="F106" i="3"/>
  <c r="F105" i="3" s="1"/>
  <c r="F104" i="3" s="1"/>
  <c r="E106" i="3"/>
  <c r="E105" i="3" s="1"/>
  <c r="E104" i="3" s="1"/>
  <c r="D106" i="3"/>
  <c r="D105" i="3" s="1"/>
  <c r="D104" i="3" s="1"/>
  <c r="F80" i="3"/>
  <c r="F79" i="3" s="1"/>
  <c r="F78" i="3" s="1"/>
  <c r="F77" i="3" s="1"/>
  <c r="E80" i="3"/>
  <c r="E79" i="3" s="1"/>
  <c r="E78" i="3" s="1"/>
  <c r="E77" i="3" s="1"/>
  <c r="D80" i="3"/>
  <c r="D79" i="3" s="1"/>
  <c r="D78" i="3" s="1"/>
  <c r="D77" i="3" s="1"/>
  <c r="F102" i="3"/>
  <c r="F101" i="3" s="1"/>
  <c r="E102" i="3"/>
  <c r="E101" i="3" s="1"/>
  <c r="D102" i="3"/>
  <c r="D101" i="3" s="1"/>
  <c r="F88" i="3"/>
  <c r="E88" i="3"/>
  <c r="D88" i="3"/>
  <c r="F86" i="3"/>
  <c r="E86" i="3"/>
  <c r="D86" i="3"/>
  <c r="F84" i="3"/>
  <c r="E84" i="3"/>
  <c r="D84" i="3"/>
  <c r="F59" i="3"/>
  <c r="F58" i="3" s="1"/>
  <c r="F57" i="3" s="1"/>
  <c r="F56" i="3" s="1"/>
  <c r="E59" i="3"/>
  <c r="E58" i="3" s="1"/>
  <c r="E57" i="3" s="1"/>
  <c r="E56" i="3" s="1"/>
  <c r="D59" i="3"/>
  <c r="D58" i="3" s="1"/>
  <c r="D57" i="3" s="1"/>
  <c r="D56" i="3" s="1"/>
  <c r="F75" i="3"/>
  <c r="F74" i="3" s="1"/>
  <c r="F73" i="3" s="1"/>
  <c r="F72" i="3" s="1"/>
  <c r="E75" i="3"/>
  <c r="E74" i="3" s="1"/>
  <c r="E73" i="3" s="1"/>
  <c r="E72" i="3" s="1"/>
  <c r="D75" i="3"/>
  <c r="D74" i="3" s="1"/>
  <c r="D73" i="3" s="1"/>
  <c r="D72" i="3" s="1"/>
  <c r="F70" i="3"/>
  <c r="E70" i="3"/>
  <c r="D70" i="3"/>
  <c r="D109" i="3" l="1"/>
  <c r="D108" i="3" s="1"/>
  <c r="D148" i="3"/>
  <c r="D147" i="3" s="1"/>
  <c r="D146" i="3" s="1"/>
  <c r="F109" i="3"/>
  <c r="F108" i="3" s="1"/>
  <c r="E109" i="3"/>
  <c r="E108" i="3" s="1"/>
  <c r="D83" i="3"/>
  <c r="E69" i="3"/>
  <c r="E68" i="3" s="1"/>
  <c r="E67" i="3" s="1"/>
  <c r="F69" i="3"/>
  <c r="F68" i="3" s="1"/>
  <c r="F67" i="3" s="1"/>
  <c r="D69" i="3"/>
  <c r="D68" i="3" s="1"/>
  <c r="D67" i="3" s="1"/>
  <c r="E90" i="3"/>
  <c r="F90" i="3"/>
  <c r="D90" i="3"/>
  <c r="E62" i="3"/>
  <c r="E61" i="3" s="1"/>
  <c r="F147" i="3"/>
  <c r="F146" i="3" s="1"/>
  <c r="F83" i="3"/>
  <c r="F82" i="3" s="1"/>
  <c r="E83" i="3"/>
  <c r="E82" i="3" s="1"/>
  <c r="D62" i="3"/>
  <c r="D61" i="3" s="1"/>
  <c r="F62" i="3"/>
  <c r="F61" i="3" s="1"/>
  <c r="E136" i="3"/>
  <c r="E55" i="3" l="1"/>
  <c r="E156" i="3" s="1"/>
  <c r="F55" i="3"/>
  <c r="F156" i="3" s="1"/>
  <c r="D82" i="3"/>
  <c r="D55" i="3" s="1"/>
  <c r="D156" i="3" s="1"/>
</calcChain>
</file>

<file path=xl/sharedStrings.xml><?xml version="1.0" encoding="utf-8"?>
<sst xmlns="http://schemas.openxmlformats.org/spreadsheetml/2006/main" count="298" uniqueCount="140">
  <si>
    <t>Наименование показателей</t>
  </si>
  <si>
    <t>Целевая статья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</si>
  <si>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</si>
  <si>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</si>
  <si>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</si>
  <si>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</si>
  <si>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</si>
  <si>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</si>
  <si>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</si>
  <si>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</si>
  <si>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Иные межбюджетные трансферты</t>
  </si>
  <si>
    <t>Социальное обеспечение и иные выплаты населению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</si>
  <si>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</si>
  <si>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</si>
  <si>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Резервные средства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</si>
  <si>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</si>
  <si>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</si>
  <si>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</si>
  <si>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Резервный фонд администрации муниципального образования </t>
  </si>
  <si>
    <t xml:space="preserve">Культура, кинематография </t>
  </si>
  <si>
    <t>Культура</t>
  </si>
  <si>
    <t>ВСЕГО РАСХОДОВ</t>
  </si>
  <si>
    <t>II. НЕПРОГРАММНЫЕ НАПРАВЛЕНИЯ ДЕЯТЕЛЬНОСТИ</t>
  </si>
  <si>
    <t>2023 год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</si>
  <si>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</si>
  <si>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</si>
  <si>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</si>
  <si>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</si>
  <si>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</si>
  <si>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</si>
  <si>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Осуществление мероприятий в сфере градостроительства </t>
  </si>
  <si>
    <t>(код целевой статьи)           66 0 00 00000</t>
  </si>
  <si>
    <t xml:space="preserve">I. МУНИЦИПАЛЬНЫЕ ПРОГРАММЫ </t>
  </si>
  <si>
    <t>(код целевой статьи с направлением расходов)                              65 0 00 80070</t>
  </si>
  <si>
    <t>Осуществление первичного воинского учета на территориях, где отсутствуют военные комиссариаты</t>
  </si>
  <si>
    <t>Вид рас-ходов</t>
  </si>
  <si>
    <t>к решению Совета депутатов</t>
  </si>
  <si>
    <t xml:space="preserve">Вельского муниципального района Архангельской области </t>
  </si>
  <si>
    <t>Мероприятия в области культуры</t>
  </si>
  <si>
    <t>Мероприятия в области физической культуры и спорта</t>
  </si>
  <si>
    <t>Обеспечение функционирования  главы муниципального образования  и его заместителей</t>
  </si>
  <si>
    <t>Глава муниципального образования</t>
  </si>
  <si>
    <t>Расходы на содержание  органов местного самоуправления и обеспечение их функций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</si>
  <si>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</si>
  <si>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Непрограммные расходы в области общегосударственных вопросов</t>
  </si>
  <si>
    <t>Единая субвенция местным бюджетам</t>
  </si>
  <si>
    <t>Закупка товаров, работ и услуг для государственных (муниципальных) нужд</t>
  </si>
  <si>
    <t>200</t>
  </si>
  <si>
    <t>Иные закупки товаров,работ,услуг для государственных (муниципальных) нужд</t>
  </si>
  <si>
    <t>240</t>
  </si>
  <si>
    <t>Обеспечение деятельности органов местного самоуправления</t>
  </si>
  <si>
    <t>100</t>
  </si>
  <si>
    <t>120</t>
  </si>
  <si>
    <t>800</t>
  </si>
  <si>
    <t>850</t>
  </si>
  <si>
    <t>000</t>
  </si>
  <si>
    <t>500</t>
  </si>
  <si>
    <t>540</t>
  </si>
  <si>
    <t>Расходы на содержание органов местного самоуправления</t>
  </si>
  <si>
    <t>Обеспечение первичных мер пожарной безопасности в границах населенных пунктов поселения</t>
  </si>
  <si>
    <t>Осуществление полномочий по обеспечению первичных мер пожарной безопасности в границах населенных пунктов поселения</t>
  </si>
  <si>
    <t>(код целевой статьи)                                64 0 00 00000</t>
  </si>
  <si>
    <t>(код целевой статьи с направлением расходов)                           64 0 00 80060</t>
  </si>
  <si>
    <t>(код целевой статьи с направлением расходов)                         64 0 00 80060</t>
  </si>
  <si>
    <t>(код целевой статьи)                                  65 0 00 00000</t>
  </si>
  <si>
    <t>(код целевой статьи с направлением расходов)                                   65 0 00 80070</t>
  </si>
  <si>
    <t>(код целевой статьи с направлением расходов)                      65 0 00 80070</t>
  </si>
  <si>
    <t>(код целевой статьи с направлением расходов)   66 0 00  80080</t>
  </si>
  <si>
    <t>(код целевой статьи с направлением расходов) 66 0 00 80080</t>
  </si>
  <si>
    <t>(код целевой статьи с направлением расходов)                        66 0 00 80080</t>
  </si>
  <si>
    <t>Непрограммные расходы в области жилищно-коммунального хозяйства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</si>
  <si>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</si>
  <si>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Совета депутатов</t>
  </si>
  <si>
    <t>Обеспечение функций Совета депутатов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</si>
  <si>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</si>
  <si>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Социальное обеспечение населения</t>
  </si>
  <si>
    <t>Выплаты почетным гражданам</t>
  </si>
  <si>
    <t>Физическая культура</t>
  </si>
  <si>
    <t>0000000000</t>
  </si>
  <si>
    <t>Условно утвержденные расходы</t>
  </si>
  <si>
    <t>7500090220</t>
  </si>
  <si>
    <t>2024 год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</si>
  <si>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</si>
  <si>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</si>
  <si>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 xml:space="preserve"> Публичные нормативные социальные выплаты гражданам</t>
  </si>
  <si>
    <t>Расходы на социальные выплаты</t>
  </si>
  <si>
    <t xml:space="preserve">сельского поселения "Судромское"  </t>
  </si>
  <si>
    <t>Сумма, рублей</t>
  </si>
  <si>
    <t>1.Муниципальная программа формирования современной городской среды на территории сельского поселения "Судромское" на 2017-2024 годы"</t>
  </si>
  <si>
    <t>0100000000</t>
  </si>
  <si>
    <t>010F200000</t>
  </si>
  <si>
    <t>010F255550</t>
  </si>
  <si>
    <t>Непрограммные расходы в области национальной обороны</t>
  </si>
  <si>
    <t>Обеспечение деятельности контрольно-счетной палаты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</si>
  <si>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"Судромское" Вельского муниципального района Архангельской области  на 2023 год и на плановый период 2024 и 2025 годов</t>
  </si>
  <si>
    <t>2025 год</t>
  </si>
  <si>
    <t>Непрограмные расходы в области  культуры и спорта</t>
  </si>
  <si>
    <t>Передача полномочий по внешнему финансовому контролю</t>
  </si>
  <si>
    <t>Осуществление части полномочий по решению вопросов местного значения по внешнему финансовому контролю в соответствии с заключенными соглашениями</t>
  </si>
  <si>
    <t>Осуществление части полномочий по решению вопросов местного значения по исполнению бюджетов поселений в соответствии с заключенными соглашениями</t>
  </si>
  <si>
    <t>Расходы в области национальной безопасности и правоохранительной деятельности</t>
  </si>
  <si>
    <t xml:space="preserve">Приложение №4
к решению Совета (Собрания) депутатов 
муниципального образования
«_________________________»
Приложение № 3 </t>
  </si>
  <si>
    <t>II. МУНИЦИПАЛЬНЫЕ ПРОГРАММЫ ВЕЛЬСКОГО МУНИЦИПАЛЬНОГО РАЙОНА</t>
  </si>
  <si>
    <t>1.Муниципальная программа Вельского муниципального района "Обеспечение общественного порядка, профилактика преступности и коррупции"</t>
  </si>
  <si>
    <t>0700000000</t>
  </si>
  <si>
    <t>Подпрограмма "Профилактика безнадзорности и правонарушений несовершеннолетних"</t>
  </si>
  <si>
    <t>0710000000</t>
  </si>
  <si>
    <t>Организация временного трудоустройства подростков, окуазавшихся в трудной жизненной ситуации</t>
  </si>
  <si>
    <t>0710100000</t>
  </si>
  <si>
    <t>Реализация мероприятий по содействию трудоустройству несовершеннолетних граждан на территории Архангельской области</t>
  </si>
  <si>
    <t>07101S8530</t>
  </si>
  <si>
    <t>Расходы на оплату труда работников и иные выплаты работникам учреждений</t>
  </si>
  <si>
    <t>110</t>
  </si>
  <si>
    <t>2.Муниципальная программа Вельского муниципальный района Архангельской области "Развитие территориального общественного самоуправления Вельского района"</t>
  </si>
  <si>
    <t>0800000000</t>
  </si>
  <si>
    <t>Организация и проведение ежегодного конкурса проектов ТОС "Общественная инициатива"</t>
  </si>
  <si>
    <t>0800100000</t>
  </si>
  <si>
    <t>Развитие территориального общественного самоуправления</t>
  </si>
  <si>
    <t>08001S8420</t>
  </si>
  <si>
    <t>3.Муниципальная программа Вельского муниципального района "Поддержка в области дорожной деятельности и пассажирских автоперевозок"</t>
  </si>
  <si>
    <t>1000000000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</si>
  <si>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</si>
  <si>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</si>
  <si>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</si>
  <si>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4.Муниципальная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</si>
  <si>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Мероприятия по организации накопления и транспортировке ТКО</t>
  </si>
  <si>
    <t>Мероприятия в области благоустройства территорий</t>
  </si>
  <si>
    <t>Мероприятия по организации и содержанию мест захоронения на территории сельских поселений</t>
  </si>
  <si>
    <t>Мероприятия в сфере охраны окружающей среды</t>
  </si>
  <si>
    <t>Исполнение судебных актов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</si>
  <si>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</si>
  <si>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0100200000</t>
  </si>
  <si>
    <t>0100293530</t>
  </si>
  <si>
    <t>01002S6410</t>
  </si>
  <si>
    <t>Благоустройство муниципальных территорий общего пользования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</si>
  <si>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</si>
  <si>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Мероприятия по осуществлению на землях лесного фонда охраны лесов (в том числе осуществление мер пожарной безопасности и тушения лесных пожаров, за исключением выполнения взрывных работ в целях локализации и ликвидации лесных пожаров и осуществления мероприятий по искусственному вызыванию осадков в целях тушения лесных пожаров), защиты лесов (за исключением лесозащитного районирования и государственного лесопатологического мониторинга), воспроизводства лесов (за исключением лесосеменного районирования, формирования федерального фонда семян лесных растений и государственного мониторинга воспроизводства лесов), лесоразведения</t>
  </si>
  <si>
    <t>5.Муниципальная программа Вельского муниципального района Архангельской области "Охрана окружающей среды и безопасное обращение с отходами на территории Вельского муниципального района"</t>
  </si>
  <si>
    <t>Прочие мероприятия в области культуры</t>
  </si>
  <si>
    <t xml:space="preserve"> от  "07" июня 2023 г.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</si>
</sst>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9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/>
    <xf numFmtId="165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8" fillId="3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9" fontId="2" fillId="3" borderId="1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10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164" fontId="3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164" fontId="10" fillId="2" borderId="6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1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>
      <alignment vertical="center" wrapText="1"/>
    </xf>
    <xf numFmtId="164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6"/>
  <sheetViews>
    <sheetView tabSelected="1" view="pageBreakPreview" zoomScaleNormal="100" zoomScaleSheetLayoutView="100" workbookViewId="0">
      <selection activeCell="A7" sqref="A7:F7"/>
    </sheetView>
  </sheetViews>
  <sheetFormatPr defaultColWidth="9.140625" defaultRowHeight="15.75" x14ac:dyDescent="0.25"/>
  <cols>
    <col min="1" max="1" width="38.85546875" style="2" customWidth="1"/>
    <col min="2" max="2" width="21.140625" style="2" customWidth="1"/>
    <col min="3" max="3" width="9.140625" style="2" customWidth="1"/>
    <col min="4" max="4" width="13.5703125" style="2" customWidth="1"/>
    <col min="5" max="5" width="16.140625" style="2" customWidth="1"/>
    <col min="6" max="6" width="14.140625" style="2" customWidth="1"/>
    <col min="7" max="16384" width="9.140625" style="2"/>
  </cols>
  <sheetData>
    <row r="1" spans="1:11" ht="14.45" customHeight="1" x14ac:dyDescent="0.25">
      <c r="B1" s="1"/>
      <c r="C1" s="3"/>
      <c r="D1" s="188" t="s">
        <v>101</v>
      </c>
      <c r="E1" s="188"/>
      <c r="F1" s="188"/>
    </row>
    <row r="2" spans="1:11" ht="16.5" customHeight="1" x14ac:dyDescent="0.25">
      <c r="B2" s="7"/>
      <c r="C2" s="7"/>
      <c r="D2" s="188" t="s">
        <v>36</v>
      </c>
      <c r="E2" s="188"/>
      <c r="F2" s="188"/>
      <c r="G2" s="7"/>
    </row>
    <row r="3" spans="1:11" ht="15.95" customHeight="1" x14ac:dyDescent="0.25">
      <c r="B3" s="4"/>
      <c r="C3" s="188" t="s">
        <v>86</v>
      </c>
      <c r="D3" s="188"/>
      <c r="E3" s="188"/>
      <c r="F3" s="188"/>
    </row>
    <row r="4" spans="1:11" ht="27" customHeight="1" x14ac:dyDescent="0.25">
      <c r="B4" s="4"/>
      <c r="C4" s="188" t="s">
        <v>37</v>
      </c>
      <c r="D4" s="188"/>
      <c r="E4" s="188"/>
      <c r="F4" s="188"/>
    </row>
    <row r="5" spans="1:11" x14ac:dyDescent="0.25">
      <c r="B5" s="4"/>
      <c r="C5" s="4"/>
      <c r="D5" s="189" t="s">
        <v>139</v>
      </c>
      <c r="E5" s="189"/>
      <c r="F5" s="189"/>
    </row>
    <row r="6" spans="1:11" x14ac:dyDescent="0.25">
      <c r="B6" s="4"/>
      <c r="C6" s="4"/>
      <c r="D6" s="5"/>
      <c r="E6" s="5"/>
      <c r="F6" s="5"/>
    </row>
    <row r="7" spans="1:11" ht="74.099999999999994" customHeight="1" x14ac:dyDescent="0.25">
      <c r="A7" s="190" t="s">
        <v>94</v>
      </c>
      <c r="B7" s="190"/>
      <c r="C7" s="190"/>
      <c r="D7" s="190"/>
      <c r="E7" s="190"/>
      <c r="F7" s="190"/>
    </row>
    <row r="8" spans="1:11" ht="14.45" customHeight="1" x14ac:dyDescent="0.25">
      <c r="A8" s="191" t="s">
        <v>0</v>
      </c>
      <c r="B8" s="191" t="s">
        <v>1</v>
      </c>
      <c r="C8" s="191" t="s">
        <v>35</v>
      </c>
      <c r="D8" s="192" t="s">
        <v>87</v>
      </c>
      <c r="E8" s="193"/>
      <c r="F8" s="194"/>
    </row>
    <row r="9" spans="1:11" ht="21" customHeight="1" x14ac:dyDescent="0.25">
      <c r="A9" s="191"/>
      <c r="B9" s="191"/>
      <c r="C9" s="191"/>
      <c r="D9" s="8" t="s">
        <v>23</v>
      </c>
      <c r="E9" s="8" t="s">
        <v>81</v>
      </c>
      <c r="F9" s="8" t="s">
        <v>95</v>
      </c>
    </row>
    <row r="10" spans="1:11" ht="31.5" x14ac:dyDescent="0.25">
      <c r="A10" s="6" t="s">
        <v>32</v>
      </c>
      <c r="B10" s="9"/>
      <c r="C10" s="10"/>
      <c r="D10" s="108">
        <f>D11+D23</f>
        <v>2801780</v>
      </c>
      <c r="E10" s="108">
        <f t="shared" ref="E10:F10" si="0">E11</f>
        <v>568259.89</v>
      </c>
      <c r="F10" s="108">
        <f t="shared" si="0"/>
        <v>0</v>
      </c>
    </row>
    <row r="11" spans="1:11" s="92" customFormat="1" ht="100.5" customHeight="1" x14ac:dyDescent="0.25">
      <c r="A11" s="93" t="s">
        <v>88</v>
      </c>
      <c r="B11" s="106" t="s">
        <v>89</v>
      </c>
      <c r="C11" s="105" t="s">
        <v>55</v>
      </c>
      <c r="D11" s="102">
        <f>D19+D12</f>
        <v>720180</v>
      </c>
      <c r="E11" s="102">
        <f t="shared" ref="E11:F11" si="1">E19</f>
        <v>568259.89</v>
      </c>
      <c r="F11" s="102">
        <f t="shared" si="1"/>
        <v>0</v>
      </c>
      <c r="G11" s="107"/>
      <c r="H11" s="107"/>
      <c r="I11" s="107"/>
      <c r="J11" s="100"/>
      <c r="K11" s="99"/>
    </row>
    <row r="12" spans="1:11" s="92" customFormat="1" ht="37.5" customHeight="1" x14ac:dyDescent="0.25">
      <c r="A12" s="180" t="s">
        <v>134</v>
      </c>
      <c r="B12" s="85" t="s">
        <v>131</v>
      </c>
      <c r="C12" s="105" t="s">
        <v>55</v>
      </c>
      <c r="D12" s="140">
        <f>D13+D16</f>
        <v>200792.29</v>
      </c>
      <c r="E12" s="140">
        <f t="shared" ref="E12:F17" si="2">E13</f>
        <v>0</v>
      </c>
      <c r="F12" s="140">
        <f t="shared" si="2"/>
        <v>0</v>
      </c>
      <c r="G12" s="107"/>
      <c r="H12" s="107"/>
      <c r="I12" s="107"/>
      <c r="J12" s="100"/>
      <c r="K12" s="99"/>
    </row>
    <row r="13" spans="1:11" s="92" customFormat="1" ht="29.25" customHeight="1" x14ac:dyDescent="0.25">
      <c r="A13" s="98" t="s">
        <v>29</v>
      </c>
      <c r="B13" s="85" t="s">
        <v>132</v>
      </c>
      <c r="C13" s="105" t="s">
        <v>55</v>
      </c>
      <c r="D13" s="140">
        <f>D14</f>
        <v>40792.29</v>
      </c>
      <c r="E13" s="140">
        <f t="shared" si="2"/>
        <v>0</v>
      </c>
      <c r="F13" s="140">
        <f t="shared" si="2"/>
        <v>0</v>
      </c>
      <c r="G13" s="107"/>
      <c r="H13" s="107"/>
      <c r="I13" s="107"/>
      <c r="J13" s="100"/>
      <c r="K13" s="99"/>
    </row>
    <row r="14" spans="1:11" s="92" customFormat="1" ht="48" customHeight="1" x14ac:dyDescent="0.25">
      <c r="A14" s="94" t="s">
        <v>17</v>
      </c>
      <c r="B14" s="85" t="s">
        <v>132</v>
      </c>
      <c r="C14" s="105" t="s">
        <v>47</v>
      </c>
      <c r="D14" s="140">
        <f>D15</f>
        <v>40792.29</v>
      </c>
      <c r="E14" s="140">
        <f t="shared" si="2"/>
        <v>0</v>
      </c>
      <c r="F14" s="140">
        <f t="shared" si="2"/>
        <v>0</v>
      </c>
      <c r="G14" s="107"/>
      <c r="H14" s="107"/>
      <c r="I14" s="107"/>
      <c r="J14" s="100"/>
      <c r="K14" s="99"/>
    </row>
    <row r="15" spans="1:11" s="92" customFormat="1" ht="56.25" customHeight="1" x14ac:dyDescent="0.25">
      <c r="A15" s="97" t="s">
        <v>16</v>
      </c>
      <c r="B15" s="85" t="s">
        <v>132</v>
      </c>
      <c r="C15" s="105" t="s">
        <v>49</v>
      </c>
      <c r="D15" s="140">
        <v>40792.29</v>
      </c>
      <c r="E15" s="140">
        <v>0</v>
      </c>
      <c r="F15" s="141">
        <v>0</v>
      </c>
      <c r="G15" s="107"/>
      <c r="H15" s="107"/>
      <c r="I15" s="107"/>
      <c r="J15" s="100"/>
      <c r="K15" s="99"/>
    </row>
    <row r="16" spans="1:11" s="92" customFormat="1" ht="100.5" customHeight="1" x14ac:dyDescent="0.25">
      <c r="A16" s="98" t="s">
        <v>135</v>
      </c>
      <c r="B16" s="85" t="s">
        <v>133</v>
      </c>
      <c r="C16" s="105" t="s">
        <v>55</v>
      </c>
      <c r="D16" s="140">
        <f>D17</f>
        <v>160000</v>
      </c>
      <c r="E16" s="140">
        <f t="shared" si="2"/>
        <v>0</v>
      </c>
      <c r="F16" s="140">
        <f t="shared" si="2"/>
        <v>0</v>
      </c>
      <c r="G16" s="107"/>
      <c r="H16" s="107"/>
      <c r="I16" s="107"/>
      <c r="J16" s="100"/>
      <c r="K16" s="99"/>
    </row>
    <row r="17" spans="1:11" s="92" customFormat="1" ht="58.5" customHeight="1" x14ac:dyDescent="0.25">
      <c r="A17" s="94" t="s">
        <v>17</v>
      </c>
      <c r="B17" s="85" t="s">
        <v>133</v>
      </c>
      <c r="C17" s="105" t="s">
        <v>47</v>
      </c>
      <c r="D17" s="140">
        <f>D18</f>
        <v>160000</v>
      </c>
      <c r="E17" s="140">
        <f t="shared" si="2"/>
        <v>0</v>
      </c>
      <c r="F17" s="140">
        <f t="shared" si="2"/>
        <v>0</v>
      </c>
      <c r="G17" s="107"/>
      <c r="H17" s="107"/>
      <c r="I17" s="107"/>
      <c r="J17" s="100"/>
      <c r="K17" s="99"/>
    </row>
    <row r="18" spans="1:11" s="92" customFormat="1" ht="50.25" customHeight="1" x14ac:dyDescent="0.25">
      <c r="A18" s="97" t="s">
        <v>16</v>
      </c>
      <c r="B18" s="85" t="s">
        <v>133</v>
      </c>
      <c r="C18" s="105" t="s">
        <v>49</v>
      </c>
      <c r="D18" s="60">
        <v>160000</v>
      </c>
      <c r="E18" s="60">
        <v>0</v>
      </c>
      <c r="F18" s="181">
        <v>0</v>
      </c>
      <c r="G18" s="107"/>
      <c r="H18" s="107"/>
      <c r="I18" s="107"/>
      <c r="J18" s="100"/>
      <c r="K18" s="99"/>
    </row>
    <row r="19" spans="1:11" s="92" customFormat="1" ht="69" customHeight="1" x14ac:dyDescent="0.25">
      <c r="A19" s="95" t="s">
        <v>82</v>
      </c>
      <c r="B19" s="96" t="s">
        <v>90</v>
      </c>
      <c r="C19" s="105" t="s">
        <v>55</v>
      </c>
      <c r="D19" s="170">
        <f>D20</f>
        <v>519387.71</v>
      </c>
      <c r="E19" s="170">
        <f t="shared" ref="E19:F20" si="3">E20</f>
        <v>568259.89</v>
      </c>
      <c r="F19" s="170">
        <f t="shared" si="3"/>
        <v>0</v>
      </c>
      <c r="J19" s="100"/>
      <c r="K19" s="99"/>
    </row>
    <row r="20" spans="1:11" s="92" customFormat="1" ht="40.5" customHeight="1" x14ac:dyDescent="0.25">
      <c r="A20" s="98" t="s">
        <v>83</v>
      </c>
      <c r="B20" s="96" t="s">
        <v>91</v>
      </c>
      <c r="C20" s="105" t="s">
        <v>55</v>
      </c>
      <c r="D20" s="103">
        <f>D21</f>
        <v>519387.71</v>
      </c>
      <c r="E20" s="103">
        <f t="shared" si="3"/>
        <v>568259.89</v>
      </c>
      <c r="F20" s="103">
        <f t="shared" si="3"/>
        <v>0</v>
      </c>
      <c r="J20" s="100"/>
      <c r="K20" s="99"/>
    </row>
    <row r="21" spans="1:11" s="92" customFormat="1" ht="50.25" customHeight="1" x14ac:dyDescent="0.25">
      <c r="A21" s="94" t="s">
        <v>17</v>
      </c>
      <c r="B21" s="101" t="s">
        <v>91</v>
      </c>
      <c r="C21" s="105" t="s">
        <v>47</v>
      </c>
      <c r="D21" s="104">
        <f>D22</f>
        <v>519387.71</v>
      </c>
      <c r="E21" s="104">
        <f>E22</f>
        <v>568259.89</v>
      </c>
      <c r="F21" s="104">
        <v>0</v>
      </c>
      <c r="J21" s="100"/>
      <c r="K21" s="99"/>
    </row>
    <row r="22" spans="1:11" s="92" customFormat="1" ht="52.5" customHeight="1" x14ac:dyDescent="0.25">
      <c r="A22" s="97" t="s">
        <v>16</v>
      </c>
      <c r="B22" s="101" t="s">
        <v>91</v>
      </c>
      <c r="C22" s="105" t="s">
        <v>49</v>
      </c>
      <c r="D22" s="140">
        <v>519387.71</v>
      </c>
      <c r="E22" s="140">
        <v>568259.89</v>
      </c>
      <c r="F22" s="141">
        <v>0</v>
      </c>
      <c r="J22" s="100"/>
      <c r="K22" s="99"/>
    </row>
    <row r="23" spans="1:11" s="144" customFormat="1" ht="47.25" x14ac:dyDescent="0.25">
      <c r="A23" s="6" t="s">
        <v>102</v>
      </c>
      <c r="B23" s="143" t="s">
        <v>78</v>
      </c>
      <c r="C23" s="125" t="s">
        <v>55</v>
      </c>
      <c r="D23" s="108">
        <f>D35+D41+D24+D30+D50</f>
        <v>2081600</v>
      </c>
      <c r="E23" s="108">
        <f t="shared" ref="E23:F23" si="4">E35+E41+E24+E30+E50</f>
        <v>0</v>
      </c>
      <c r="F23" s="108">
        <f t="shared" si="4"/>
        <v>0</v>
      </c>
    </row>
    <row r="24" spans="1:11" s="144" customFormat="1" ht="78.75" hidden="1" x14ac:dyDescent="0.25">
      <c r="A24" s="34" t="s">
        <v>103</v>
      </c>
      <c r="B24" s="145" t="s">
        <v>104</v>
      </c>
      <c r="C24" s="146" t="s">
        <v>55</v>
      </c>
      <c r="D24" s="147">
        <f t="shared" ref="D24:F28" si="5">D25</f>
        <v>0</v>
      </c>
      <c r="E24" s="147">
        <f t="shared" si="5"/>
        <v>0</v>
      </c>
      <c r="F24" s="147">
        <f t="shared" si="5"/>
        <v>0</v>
      </c>
    </row>
    <row r="25" spans="1:11" s="144" customFormat="1" ht="47.25" hidden="1" x14ac:dyDescent="0.25">
      <c r="A25" s="148" t="s">
        <v>105</v>
      </c>
      <c r="B25" s="85" t="s">
        <v>106</v>
      </c>
      <c r="C25" s="19" t="s">
        <v>55</v>
      </c>
      <c r="D25" s="42">
        <f>D26</f>
        <v>0</v>
      </c>
      <c r="E25" s="42">
        <f t="shared" si="5"/>
        <v>0</v>
      </c>
      <c r="F25" s="42">
        <f t="shared" si="5"/>
        <v>0</v>
      </c>
    </row>
    <row r="26" spans="1:11" s="144" customFormat="1" ht="63" hidden="1" x14ac:dyDescent="0.25">
      <c r="A26" s="148" t="s">
        <v>107</v>
      </c>
      <c r="B26" s="85" t="s">
        <v>108</v>
      </c>
      <c r="C26" s="19" t="s">
        <v>55</v>
      </c>
      <c r="D26" s="42">
        <f t="shared" si="5"/>
        <v>0</v>
      </c>
      <c r="E26" s="42">
        <f t="shared" si="5"/>
        <v>0</v>
      </c>
      <c r="F26" s="42">
        <f t="shared" si="5"/>
        <v>0</v>
      </c>
    </row>
    <row r="27" spans="1:11" s="144" customFormat="1" ht="63" hidden="1" x14ac:dyDescent="0.25">
      <c r="A27" s="148" t="s">
        <v>109</v>
      </c>
      <c r="B27" s="85" t="s">
        <v>110</v>
      </c>
      <c r="C27" s="19" t="s">
        <v>55</v>
      </c>
      <c r="D27" s="45">
        <f t="shared" si="5"/>
        <v>0</v>
      </c>
      <c r="E27" s="45">
        <f t="shared" si="5"/>
        <v>0</v>
      </c>
      <c r="F27" s="45">
        <f t="shared" si="5"/>
        <v>0</v>
      </c>
    </row>
    <row r="28" spans="1:11" s="144" customFormat="1" ht="90" hidden="1" x14ac:dyDescent="0.25">
      <c r="A28" s="149" t="s">
        <v>43</v>
      </c>
      <c r="B28" s="85" t="s">
        <v>110</v>
      </c>
      <c r="C28" s="19" t="s">
        <v>51</v>
      </c>
      <c r="D28" s="70">
        <f t="shared" si="5"/>
        <v>0</v>
      </c>
      <c r="E28" s="70">
        <f t="shared" si="5"/>
        <v>0</v>
      </c>
      <c r="F28" s="70">
        <f t="shared" si="5"/>
        <v>0</v>
      </c>
    </row>
    <row r="29" spans="1:11" s="144" customFormat="1" ht="30" hidden="1" x14ac:dyDescent="0.25">
      <c r="A29" s="149" t="s">
        <v>111</v>
      </c>
      <c r="B29" s="85" t="s">
        <v>110</v>
      </c>
      <c r="C29" s="19" t="s">
        <v>112</v>
      </c>
      <c r="D29" s="70">
        <v>0</v>
      </c>
      <c r="E29" s="70">
        <v>0</v>
      </c>
      <c r="F29" s="70">
        <v>0</v>
      </c>
    </row>
    <row r="30" spans="1:11" s="144" customFormat="1" ht="94.5" x14ac:dyDescent="0.25">
      <c r="A30" s="150" t="s">
        <v>113</v>
      </c>
      <c r="B30" s="151" t="s">
        <v>114</v>
      </c>
      <c r="C30" s="152" t="s">
        <v>55</v>
      </c>
      <c r="D30" s="153">
        <f>D31</f>
        <v>264000</v>
      </c>
      <c r="E30" s="153">
        <f t="shared" ref="E30:F30" si="6">E31</f>
        <v>0</v>
      </c>
      <c r="F30" s="153">
        <f t="shared" si="6"/>
        <v>0</v>
      </c>
    </row>
    <row r="31" spans="1:11" s="144" customFormat="1" ht="47.25" x14ac:dyDescent="0.25">
      <c r="A31" s="154" t="s">
        <v>115</v>
      </c>
      <c r="B31" s="151" t="s">
        <v>116</v>
      </c>
      <c r="C31" s="152" t="s">
        <v>55</v>
      </c>
      <c r="D31" s="43">
        <f>D32</f>
        <v>264000</v>
      </c>
      <c r="E31" s="43">
        <f>E32</f>
        <v>0</v>
      </c>
      <c r="F31" s="43">
        <f>F32</f>
        <v>0</v>
      </c>
    </row>
    <row r="32" spans="1:11" s="144" customFormat="1" ht="31.5" x14ac:dyDescent="0.25">
      <c r="A32" s="154" t="s">
        <v>117</v>
      </c>
      <c r="B32" s="151" t="s">
        <v>118</v>
      </c>
      <c r="C32" s="152" t="s">
        <v>55</v>
      </c>
      <c r="D32" s="42">
        <f>D33</f>
        <v>264000</v>
      </c>
      <c r="E32" s="42">
        <f t="shared" ref="E32:F33" si="7">E33</f>
        <v>0</v>
      </c>
      <c r="F32" s="42">
        <f t="shared" si="7"/>
        <v>0</v>
      </c>
    </row>
    <row r="33" spans="1:6" s="144" customFormat="1" ht="47.25" x14ac:dyDescent="0.25">
      <c r="A33" s="68" t="s">
        <v>46</v>
      </c>
      <c r="B33" s="151" t="s">
        <v>118</v>
      </c>
      <c r="C33" s="139">
        <v>200</v>
      </c>
      <c r="D33" s="43">
        <f>D34</f>
        <v>264000</v>
      </c>
      <c r="E33" s="43">
        <f t="shared" si="7"/>
        <v>0</v>
      </c>
      <c r="F33" s="43">
        <f t="shared" si="7"/>
        <v>0</v>
      </c>
    </row>
    <row r="34" spans="1:6" s="144" customFormat="1" ht="47.25" x14ac:dyDescent="0.25">
      <c r="A34" s="68" t="s">
        <v>16</v>
      </c>
      <c r="B34" s="151" t="s">
        <v>118</v>
      </c>
      <c r="C34" s="139">
        <v>240</v>
      </c>
      <c r="D34" s="55">
        <v>264000</v>
      </c>
      <c r="E34" s="55">
        <v>0</v>
      </c>
      <c r="F34" s="45">
        <v>0</v>
      </c>
    </row>
    <row r="35" spans="1:6" s="144" customFormat="1" ht="78.75" x14ac:dyDescent="0.25">
      <c r="A35" s="56" t="s">
        <v>119</v>
      </c>
      <c r="B35" s="155" t="s">
        <v>120</v>
      </c>
      <c r="C35" s="156" t="s">
        <v>55</v>
      </c>
      <c r="D35" s="157">
        <f t="shared" ref="D35:F38" si="8">D36</f>
        <v>1770000</v>
      </c>
      <c r="E35" s="157">
        <f t="shared" si="8"/>
        <v>0</v>
      </c>
      <c r="F35" s="157">
        <f t="shared" si="8"/>
        <v>0</v>
      </c>
    </row>
    <row r="36" spans="1:6" s="144" customFormat="1" ht="78.75" x14ac:dyDescent="0.25">
      <c r="A36" s="62" t="s">
        <v>121</v>
      </c>
      <c r="B36" s="158">
        <v>1010000000</v>
      </c>
      <c r="C36" s="159" t="s">
        <v>55</v>
      </c>
      <c r="D36" s="160">
        <f t="shared" si="8"/>
        <v>1770000</v>
      </c>
      <c r="E36" s="160">
        <f t="shared" si="8"/>
        <v>0</v>
      </c>
      <c r="F36" s="160">
        <f t="shared" si="8"/>
        <v>0</v>
      </c>
    </row>
    <row r="37" spans="1:6" s="144" customFormat="1" ht="94.5" x14ac:dyDescent="0.25">
      <c r="A37" s="161" t="s">
        <v>122</v>
      </c>
      <c r="B37" s="158">
        <v>1010100000</v>
      </c>
      <c r="C37" s="159" t="s">
        <v>55</v>
      </c>
      <c r="D37" s="160">
        <f t="shared" si="8"/>
        <v>1770000</v>
      </c>
      <c r="E37" s="160">
        <f t="shared" si="8"/>
        <v>0</v>
      </c>
      <c r="F37" s="160">
        <f t="shared" si="8"/>
        <v>0</v>
      </c>
    </row>
    <row r="38" spans="1:6" s="144" customFormat="1" ht="31.5" x14ac:dyDescent="0.25">
      <c r="A38" s="161" t="s">
        <v>123</v>
      </c>
      <c r="B38" s="158">
        <v>1010183020</v>
      </c>
      <c r="C38" s="159" t="s">
        <v>55</v>
      </c>
      <c r="D38" s="160">
        <f t="shared" si="8"/>
        <v>1770000</v>
      </c>
      <c r="E38" s="160">
        <f t="shared" si="8"/>
        <v>0</v>
      </c>
      <c r="F38" s="160">
        <f t="shared" si="8"/>
        <v>0</v>
      </c>
    </row>
    <row r="39" spans="1:6" s="144" customFormat="1" ht="47.25" x14ac:dyDescent="0.25">
      <c r="A39" s="32" t="s">
        <v>46</v>
      </c>
      <c r="B39" s="158">
        <v>1010183020</v>
      </c>
      <c r="C39" s="159" t="s">
        <v>47</v>
      </c>
      <c r="D39" s="160">
        <f>D40</f>
        <v>1770000</v>
      </c>
      <c r="E39" s="160">
        <v>0</v>
      </c>
      <c r="F39" s="160">
        <v>0</v>
      </c>
    </row>
    <row r="40" spans="1:6" s="144" customFormat="1" ht="47.25" x14ac:dyDescent="0.25">
      <c r="A40" s="52" t="s">
        <v>48</v>
      </c>
      <c r="B40" s="162">
        <v>1010183020</v>
      </c>
      <c r="C40" s="159" t="s">
        <v>49</v>
      </c>
      <c r="D40" s="163">
        <v>1770000</v>
      </c>
      <c r="E40" s="163">
        <v>0</v>
      </c>
      <c r="F40" s="163">
        <v>0</v>
      </c>
    </row>
    <row r="41" spans="1:6" s="144" customFormat="1" ht="94.5" x14ac:dyDescent="0.25">
      <c r="A41" s="164" t="s">
        <v>124</v>
      </c>
      <c r="B41" s="165">
        <v>1600000000</v>
      </c>
      <c r="C41" s="166" t="s">
        <v>55</v>
      </c>
      <c r="D41" s="167">
        <f>D42+D46</f>
        <v>32600</v>
      </c>
      <c r="E41" s="167">
        <f t="shared" ref="E41:F42" si="9">E43</f>
        <v>0</v>
      </c>
      <c r="F41" s="167">
        <f t="shared" si="9"/>
        <v>0</v>
      </c>
    </row>
    <row r="42" spans="1:6" s="144" customFormat="1" ht="31.5" x14ac:dyDescent="0.25">
      <c r="A42" s="142" t="s">
        <v>125</v>
      </c>
      <c r="B42" s="168">
        <v>1600500000</v>
      </c>
      <c r="C42" s="169" t="s">
        <v>55</v>
      </c>
      <c r="D42" s="170">
        <f>D44</f>
        <v>20500</v>
      </c>
      <c r="E42" s="170">
        <f t="shared" si="9"/>
        <v>0</v>
      </c>
      <c r="F42" s="170">
        <f t="shared" si="9"/>
        <v>0</v>
      </c>
    </row>
    <row r="43" spans="1:6" s="144" customFormat="1" ht="31.5" x14ac:dyDescent="0.25">
      <c r="A43" s="142" t="s">
        <v>126</v>
      </c>
      <c r="B43" s="168">
        <v>1600583530</v>
      </c>
      <c r="C43" s="105" t="s">
        <v>55</v>
      </c>
      <c r="D43" s="171">
        <f>D44</f>
        <v>20500</v>
      </c>
      <c r="E43" s="171">
        <f t="shared" ref="E43:F44" si="10">E44</f>
        <v>0</v>
      </c>
      <c r="F43" s="171">
        <f t="shared" si="10"/>
        <v>0</v>
      </c>
    </row>
    <row r="44" spans="1:6" s="144" customFormat="1" ht="47.25" x14ac:dyDescent="0.25">
      <c r="A44" s="18" t="s">
        <v>17</v>
      </c>
      <c r="B44" s="168">
        <v>1600583530</v>
      </c>
      <c r="C44" s="105" t="s">
        <v>47</v>
      </c>
      <c r="D44" s="171">
        <f>D45</f>
        <v>20500</v>
      </c>
      <c r="E44" s="171">
        <f t="shared" si="10"/>
        <v>0</v>
      </c>
      <c r="F44" s="171">
        <f t="shared" si="10"/>
        <v>0</v>
      </c>
    </row>
    <row r="45" spans="1:6" s="144" customFormat="1" ht="47.25" x14ac:dyDescent="0.25">
      <c r="A45" s="18" t="s">
        <v>16</v>
      </c>
      <c r="B45" s="168">
        <v>1600583530</v>
      </c>
      <c r="C45" s="105" t="s">
        <v>49</v>
      </c>
      <c r="D45" s="172">
        <v>20500</v>
      </c>
      <c r="E45" s="173">
        <v>0</v>
      </c>
      <c r="F45" s="173">
        <v>0</v>
      </c>
    </row>
    <row r="46" spans="1:6" s="144" customFormat="1" ht="47.25" x14ac:dyDescent="0.25">
      <c r="A46" s="142" t="s">
        <v>127</v>
      </c>
      <c r="B46" s="168">
        <v>1600600000</v>
      </c>
      <c r="C46" s="169" t="s">
        <v>55</v>
      </c>
      <c r="D46" s="170">
        <f t="shared" ref="D46:F46" si="11">D48</f>
        <v>12100</v>
      </c>
      <c r="E46" s="170">
        <f t="shared" si="11"/>
        <v>0</v>
      </c>
      <c r="F46" s="170">
        <f t="shared" si="11"/>
        <v>0</v>
      </c>
    </row>
    <row r="47" spans="1:6" s="144" customFormat="1" ht="31.5" x14ac:dyDescent="0.25">
      <c r="A47" s="142" t="s">
        <v>126</v>
      </c>
      <c r="B47" s="168">
        <v>1600683530</v>
      </c>
      <c r="C47" s="105" t="s">
        <v>55</v>
      </c>
      <c r="D47" s="171">
        <f t="shared" ref="D47:F48" si="12">D48</f>
        <v>12100</v>
      </c>
      <c r="E47" s="171">
        <f t="shared" si="12"/>
        <v>0</v>
      </c>
      <c r="F47" s="171">
        <f t="shared" si="12"/>
        <v>0</v>
      </c>
    </row>
    <row r="48" spans="1:6" s="144" customFormat="1" ht="47.25" x14ac:dyDescent="0.25">
      <c r="A48" s="18" t="s">
        <v>17</v>
      </c>
      <c r="B48" s="168">
        <v>1600683530</v>
      </c>
      <c r="C48" s="105" t="s">
        <v>47</v>
      </c>
      <c r="D48" s="171">
        <f t="shared" si="12"/>
        <v>12100</v>
      </c>
      <c r="E48" s="171">
        <f t="shared" si="12"/>
        <v>0</v>
      </c>
      <c r="F48" s="171">
        <f t="shared" si="12"/>
        <v>0</v>
      </c>
    </row>
    <row r="49" spans="1:8" s="144" customFormat="1" ht="47.25" x14ac:dyDescent="0.25">
      <c r="A49" s="18" t="s">
        <v>16</v>
      </c>
      <c r="B49" s="168">
        <v>1600683530</v>
      </c>
      <c r="C49" s="105" t="s">
        <v>49</v>
      </c>
      <c r="D49" s="172">
        <v>12100</v>
      </c>
      <c r="E49" s="173">
        <v>0</v>
      </c>
      <c r="F49" s="173">
        <v>0</v>
      </c>
    </row>
    <row r="50" spans="1:8" s="144" customFormat="1" ht="110.25" x14ac:dyDescent="0.25">
      <c r="A50" s="164" t="s">
        <v>137</v>
      </c>
      <c r="B50" s="182">
        <v>1800000000</v>
      </c>
      <c r="C50" s="174" t="s">
        <v>55</v>
      </c>
      <c r="D50" s="175">
        <f>D51</f>
        <v>15000</v>
      </c>
      <c r="E50" s="175">
        <f t="shared" ref="E50:F53" si="13">E51</f>
        <v>0</v>
      </c>
      <c r="F50" s="175">
        <f t="shared" si="13"/>
        <v>0</v>
      </c>
    </row>
    <row r="51" spans="1:8" s="144" customFormat="1" ht="330.75" x14ac:dyDescent="0.25">
      <c r="A51" s="142" t="s">
        <v>136</v>
      </c>
      <c r="B51" s="176">
        <v>1800600000</v>
      </c>
      <c r="C51" s="177" t="s">
        <v>55</v>
      </c>
      <c r="D51" s="110">
        <f>D52</f>
        <v>15000</v>
      </c>
      <c r="E51" s="110">
        <f t="shared" si="13"/>
        <v>0</v>
      </c>
      <c r="F51" s="110">
        <f t="shared" si="13"/>
        <v>0</v>
      </c>
    </row>
    <row r="52" spans="1:8" s="144" customFormat="1" ht="31.5" x14ac:dyDescent="0.25">
      <c r="A52" s="142" t="s">
        <v>128</v>
      </c>
      <c r="B52" s="176">
        <v>1800681600</v>
      </c>
      <c r="C52" s="177" t="s">
        <v>55</v>
      </c>
      <c r="D52" s="110">
        <f>D53</f>
        <v>15000</v>
      </c>
      <c r="E52" s="110">
        <f t="shared" si="13"/>
        <v>0</v>
      </c>
      <c r="F52" s="110">
        <f t="shared" si="13"/>
        <v>0</v>
      </c>
    </row>
    <row r="53" spans="1:8" s="144" customFormat="1" ht="47.25" x14ac:dyDescent="0.25">
      <c r="A53" s="18" t="s">
        <v>17</v>
      </c>
      <c r="B53" s="176">
        <v>1800681600</v>
      </c>
      <c r="C53" s="177" t="s">
        <v>47</v>
      </c>
      <c r="D53" s="110">
        <f>D54</f>
        <v>15000</v>
      </c>
      <c r="E53" s="110">
        <f t="shared" si="13"/>
        <v>0</v>
      </c>
      <c r="F53" s="110">
        <f t="shared" si="13"/>
        <v>0</v>
      </c>
    </row>
    <row r="54" spans="1:8" s="144" customFormat="1" ht="47.25" x14ac:dyDescent="0.25">
      <c r="A54" s="18" t="s">
        <v>16</v>
      </c>
      <c r="B54" s="176">
        <v>1800681600</v>
      </c>
      <c r="C54" s="178">
        <v>240</v>
      </c>
      <c r="D54" s="110">
        <v>15000</v>
      </c>
      <c r="E54" s="110">
        <v>0</v>
      </c>
      <c r="F54" s="110">
        <v>0</v>
      </c>
    </row>
    <row r="55" spans="1:8" ht="47.25" x14ac:dyDescent="0.25">
      <c r="A55" s="6" t="s">
        <v>22</v>
      </c>
      <c r="B55" s="125" t="s">
        <v>78</v>
      </c>
      <c r="C55" s="125" t="s">
        <v>55</v>
      </c>
      <c r="D55" s="84">
        <f>D56+D61+D67+D77+D82+D104+D108+D132+D148</f>
        <v>4583479.21</v>
      </c>
      <c r="E55" s="84">
        <f t="shared" ref="E55:F55" si="14">E56+E61+E67+E77+E82+E104+E108+E132</f>
        <v>4376845.8100000005</v>
      </c>
      <c r="F55" s="84">
        <f t="shared" si="14"/>
        <v>4270168.5999999996</v>
      </c>
      <c r="G55" s="11"/>
    </row>
    <row r="56" spans="1:8" ht="33" customHeight="1" x14ac:dyDescent="0.25">
      <c r="A56" s="136" t="s">
        <v>44</v>
      </c>
      <c r="B56" s="130">
        <v>6100000000</v>
      </c>
      <c r="C56" s="46" t="s">
        <v>55</v>
      </c>
      <c r="D56" s="21">
        <f t="shared" ref="D56:F58" si="15">D57</f>
        <v>87500</v>
      </c>
      <c r="E56" s="21">
        <f t="shared" si="15"/>
        <v>87500</v>
      </c>
      <c r="F56" s="21">
        <f t="shared" si="15"/>
        <v>87500</v>
      </c>
      <c r="G56" s="31"/>
      <c r="H56" s="23"/>
    </row>
    <row r="57" spans="1:8" ht="21.75" customHeight="1" x14ac:dyDescent="0.25">
      <c r="A57" s="48" t="s">
        <v>45</v>
      </c>
      <c r="B57" s="15">
        <v>6100078790</v>
      </c>
      <c r="C57" s="47" t="s">
        <v>55</v>
      </c>
      <c r="D57" s="26">
        <f t="shared" si="15"/>
        <v>87500</v>
      </c>
      <c r="E57" s="26">
        <f t="shared" si="15"/>
        <v>87500</v>
      </c>
      <c r="F57" s="26">
        <f t="shared" si="15"/>
        <v>87500</v>
      </c>
      <c r="G57" s="31"/>
      <c r="H57" s="23"/>
    </row>
    <row r="58" spans="1:8" ht="50.25" customHeight="1" x14ac:dyDescent="0.25">
      <c r="A58" s="49" t="s">
        <v>13</v>
      </c>
      <c r="B58" s="15">
        <v>6100078793</v>
      </c>
      <c r="C58" s="47" t="s">
        <v>55</v>
      </c>
      <c r="D58" s="26">
        <f t="shared" si="15"/>
        <v>87500</v>
      </c>
      <c r="E58" s="26">
        <f t="shared" si="15"/>
        <v>87500</v>
      </c>
      <c r="F58" s="26">
        <f t="shared" si="15"/>
        <v>87500</v>
      </c>
      <c r="G58" s="31"/>
      <c r="H58" s="23"/>
    </row>
    <row r="59" spans="1:8" ht="47.25" x14ac:dyDescent="0.25">
      <c r="A59" s="32" t="s">
        <v>46</v>
      </c>
      <c r="B59" s="15">
        <v>6100078793</v>
      </c>
      <c r="C59" s="47" t="s">
        <v>47</v>
      </c>
      <c r="D59" s="26">
        <f>D60</f>
        <v>87500</v>
      </c>
      <c r="E59" s="26">
        <f>E60</f>
        <v>87500</v>
      </c>
      <c r="F59" s="26">
        <f>F60</f>
        <v>87500</v>
      </c>
      <c r="G59" s="31"/>
      <c r="H59" s="23"/>
    </row>
    <row r="60" spans="1:8" ht="47.25" x14ac:dyDescent="0.25">
      <c r="A60" s="32" t="s">
        <v>48</v>
      </c>
      <c r="B60" s="15">
        <v>6100078793</v>
      </c>
      <c r="C60" s="47" t="s">
        <v>49</v>
      </c>
      <c r="D60" s="26">
        <v>87500</v>
      </c>
      <c r="E60" s="26">
        <v>87500</v>
      </c>
      <c r="F60" s="26">
        <v>87500</v>
      </c>
      <c r="G60" s="31"/>
      <c r="H60" s="23"/>
    </row>
    <row r="61" spans="1:8" ht="31.5" x14ac:dyDescent="0.25">
      <c r="A61" s="135" t="s">
        <v>92</v>
      </c>
      <c r="B61" s="121">
        <v>6200000000</v>
      </c>
      <c r="C61" s="88" t="s">
        <v>55</v>
      </c>
      <c r="D61" s="53">
        <f>D62</f>
        <v>193080.61000000002</v>
      </c>
      <c r="E61" s="53">
        <f>E62</f>
        <v>202311.25</v>
      </c>
      <c r="F61" s="53">
        <f>F62</f>
        <v>209858.06</v>
      </c>
      <c r="G61" s="31"/>
      <c r="H61" s="23"/>
    </row>
    <row r="62" spans="1:8" ht="47.25" customHeight="1" x14ac:dyDescent="0.25">
      <c r="A62" s="41" t="s">
        <v>34</v>
      </c>
      <c r="B62" s="16">
        <v>6200051180</v>
      </c>
      <c r="C62" s="17" t="s">
        <v>55</v>
      </c>
      <c r="D62" s="42">
        <f>D63+D65</f>
        <v>193080.61000000002</v>
      </c>
      <c r="E62" s="42">
        <f t="shared" ref="E62:F62" si="16">E63+E65</f>
        <v>202311.25</v>
      </c>
      <c r="F62" s="42">
        <f t="shared" si="16"/>
        <v>209858.06</v>
      </c>
      <c r="G62" s="31"/>
      <c r="H62" s="23"/>
    </row>
    <row r="63" spans="1:8" ht="112.5" customHeight="1" x14ac:dyDescent="0.25">
      <c r="A63" s="18" t="s">
        <v>6</v>
      </c>
      <c r="B63" s="16">
        <v>6200051180</v>
      </c>
      <c r="C63" s="30">
        <v>100</v>
      </c>
      <c r="D63" s="42">
        <f>D64</f>
        <v>172478.64</v>
      </c>
      <c r="E63" s="42">
        <f t="shared" ref="E63:F63" si="17">E64</f>
        <v>191383.82</v>
      </c>
      <c r="F63" s="42">
        <f t="shared" si="17"/>
        <v>191375.99</v>
      </c>
      <c r="G63" s="31"/>
      <c r="H63" s="23"/>
    </row>
    <row r="64" spans="1:8" ht="47.25" x14ac:dyDescent="0.25">
      <c r="A64" s="18" t="s">
        <v>7</v>
      </c>
      <c r="B64" s="16">
        <v>6200051180</v>
      </c>
      <c r="C64" s="30">
        <v>120</v>
      </c>
      <c r="D64" s="26">
        <v>172478.64</v>
      </c>
      <c r="E64" s="26">
        <v>191383.82</v>
      </c>
      <c r="F64" s="26">
        <v>191375.99</v>
      </c>
      <c r="G64" s="31"/>
      <c r="H64" s="23"/>
    </row>
    <row r="65" spans="1:8" ht="47.25" x14ac:dyDescent="0.25">
      <c r="A65" s="18" t="s">
        <v>17</v>
      </c>
      <c r="B65" s="16">
        <v>6200051180</v>
      </c>
      <c r="C65" s="28">
        <v>200</v>
      </c>
      <c r="D65" s="43">
        <f>D66</f>
        <v>20601.97</v>
      </c>
      <c r="E65" s="43">
        <f t="shared" ref="E65:F65" si="18">E66</f>
        <v>10927.43</v>
      </c>
      <c r="F65" s="43">
        <f t="shared" si="18"/>
        <v>18482.07</v>
      </c>
      <c r="G65" s="31"/>
      <c r="H65" s="23"/>
    </row>
    <row r="66" spans="1:8" ht="47.25" x14ac:dyDescent="0.25">
      <c r="A66" s="44" t="s">
        <v>16</v>
      </c>
      <c r="B66" s="16">
        <v>6200051180</v>
      </c>
      <c r="C66" s="54">
        <v>240</v>
      </c>
      <c r="D66" s="26">
        <v>20601.97</v>
      </c>
      <c r="E66" s="26">
        <v>10927.43</v>
      </c>
      <c r="F66" s="26">
        <v>18482.07</v>
      </c>
      <c r="G66" s="31"/>
      <c r="H66" s="23"/>
    </row>
    <row r="67" spans="1:8" ht="47.25" x14ac:dyDescent="0.25">
      <c r="A67" s="129" t="s">
        <v>40</v>
      </c>
      <c r="B67" s="133">
        <v>7100000000</v>
      </c>
      <c r="C67" s="134" t="s">
        <v>55</v>
      </c>
      <c r="D67" s="21">
        <f t="shared" ref="D67:F70" si="19">D68</f>
        <v>897746.45</v>
      </c>
      <c r="E67" s="21">
        <f t="shared" si="19"/>
        <v>897746.45</v>
      </c>
      <c r="F67" s="21">
        <f t="shared" si="19"/>
        <v>897746.45</v>
      </c>
      <c r="G67" s="22"/>
      <c r="H67" s="23"/>
    </row>
    <row r="68" spans="1:8" ht="17.25" customHeight="1" x14ac:dyDescent="0.25">
      <c r="A68" s="27" t="s">
        <v>41</v>
      </c>
      <c r="B68" s="15">
        <v>7110000000</v>
      </c>
      <c r="C68" s="87" t="s">
        <v>55</v>
      </c>
      <c r="D68" s="26">
        <f t="shared" si="19"/>
        <v>897746.45</v>
      </c>
      <c r="E68" s="26">
        <f t="shared" si="19"/>
        <v>897746.45</v>
      </c>
      <c r="F68" s="26">
        <f t="shared" si="19"/>
        <v>897746.45</v>
      </c>
      <c r="G68" s="22"/>
      <c r="H68" s="23"/>
    </row>
    <row r="69" spans="1:8" ht="50.1" customHeight="1" x14ac:dyDescent="0.25">
      <c r="A69" s="29" t="s">
        <v>42</v>
      </c>
      <c r="B69" s="15">
        <v>7110090010</v>
      </c>
      <c r="C69" s="87" t="s">
        <v>55</v>
      </c>
      <c r="D69" s="26">
        <f>D70</f>
        <v>897746.45</v>
      </c>
      <c r="E69" s="26">
        <f t="shared" si="19"/>
        <v>897746.45</v>
      </c>
      <c r="F69" s="26">
        <f t="shared" si="19"/>
        <v>897746.45</v>
      </c>
      <c r="G69" s="22"/>
      <c r="H69" s="23"/>
    </row>
    <row r="70" spans="1:8" ht="111" customHeight="1" x14ac:dyDescent="0.25">
      <c r="A70" s="29" t="s">
        <v>43</v>
      </c>
      <c r="B70" s="111">
        <v>7110090010</v>
      </c>
      <c r="C70" s="112">
        <v>100</v>
      </c>
      <c r="D70" s="26">
        <f t="shared" si="19"/>
        <v>897746.45</v>
      </c>
      <c r="E70" s="26">
        <f t="shared" si="19"/>
        <v>897746.45</v>
      </c>
      <c r="F70" s="26">
        <f t="shared" si="19"/>
        <v>897746.45</v>
      </c>
      <c r="G70" s="31"/>
      <c r="H70" s="23"/>
    </row>
    <row r="71" spans="1:8" ht="47.25" x14ac:dyDescent="0.25">
      <c r="A71" s="32" t="s">
        <v>7</v>
      </c>
      <c r="B71" s="113">
        <v>711009001</v>
      </c>
      <c r="C71" s="114">
        <v>120</v>
      </c>
      <c r="D71" s="26">
        <v>897746.45</v>
      </c>
      <c r="E71" s="26">
        <v>897746.45</v>
      </c>
      <c r="F71" s="26">
        <v>897746.45</v>
      </c>
      <c r="G71" s="31"/>
      <c r="H71" s="23"/>
    </row>
    <row r="72" spans="1:8" ht="78.75" hidden="1" x14ac:dyDescent="0.25">
      <c r="A72" s="74" t="s">
        <v>71</v>
      </c>
      <c r="B72" s="115" t="s">
        <v>78</v>
      </c>
      <c r="C72" s="116" t="s">
        <v>55</v>
      </c>
      <c r="D72" s="36">
        <f>D73</f>
        <v>0</v>
      </c>
      <c r="E72" s="36">
        <f t="shared" ref="E72:F75" si="20">E73</f>
        <v>0</v>
      </c>
      <c r="F72" s="36">
        <f t="shared" si="20"/>
        <v>0</v>
      </c>
      <c r="G72" s="31"/>
      <c r="H72" s="23"/>
    </row>
    <row r="73" spans="1:8" ht="30.75" hidden="1" customHeight="1" x14ac:dyDescent="0.25">
      <c r="A73" s="57" t="s">
        <v>72</v>
      </c>
      <c r="B73" s="111">
        <v>7230000000</v>
      </c>
      <c r="C73" s="117" t="s">
        <v>55</v>
      </c>
      <c r="D73" s="40">
        <f>D74</f>
        <v>0</v>
      </c>
      <c r="E73" s="40">
        <f t="shared" si="20"/>
        <v>0</v>
      </c>
      <c r="F73" s="40">
        <f t="shared" si="20"/>
        <v>0</v>
      </c>
      <c r="G73" s="31"/>
      <c r="H73" s="23"/>
    </row>
    <row r="74" spans="1:8" ht="28.5" hidden="1" customHeight="1" x14ac:dyDescent="0.25">
      <c r="A74" s="64" t="s">
        <v>73</v>
      </c>
      <c r="B74" s="111">
        <v>7230090040</v>
      </c>
      <c r="C74" s="118" t="s">
        <v>55</v>
      </c>
      <c r="D74" s="42">
        <f>D75</f>
        <v>0</v>
      </c>
      <c r="E74" s="42">
        <f t="shared" si="20"/>
        <v>0</v>
      </c>
      <c r="F74" s="42">
        <f t="shared" si="20"/>
        <v>0</v>
      </c>
      <c r="G74" s="31"/>
      <c r="H74" s="23"/>
    </row>
    <row r="75" spans="1:8" ht="47.25" hidden="1" customHeight="1" x14ac:dyDescent="0.25">
      <c r="A75" s="57" t="s">
        <v>42</v>
      </c>
      <c r="B75" s="111">
        <v>7230090040</v>
      </c>
      <c r="C75" s="112">
        <v>100</v>
      </c>
      <c r="D75" s="42">
        <f>D76</f>
        <v>0</v>
      </c>
      <c r="E75" s="42">
        <f t="shared" si="20"/>
        <v>0</v>
      </c>
      <c r="F75" s="42">
        <f t="shared" si="20"/>
        <v>0</v>
      </c>
      <c r="G75" s="31"/>
      <c r="H75" s="23"/>
    </row>
    <row r="76" spans="1:8" ht="91.5" hidden="1" customHeight="1" x14ac:dyDescent="0.25">
      <c r="A76" s="75" t="s">
        <v>74</v>
      </c>
      <c r="B76" s="111">
        <v>7230090040</v>
      </c>
      <c r="C76" s="119">
        <v>120</v>
      </c>
      <c r="D76" s="43">
        <v>0</v>
      </c>
      <c r="E76" s="43">
        <v>0</v>
      </c>
      <c r="F76" s="43">
        <v>0</v>
      </c>
      <c r="G76" s="31"/>
      <c r="H76" s="23"/>
    </row>
    <row r="77" spans="1:8" ht="31.5" x14ac:dyDescent="0.25">
      <c r="A77" s="120" t="s">
        <v>93</v>
      </c>
      <c r="B77" s="121">
        <v>7400000000</v>
      </c>
      <c r="C77" s="88" t="s">
        <v>55</v>
      </c>
      <c r="D77" s="53">
        <f t="shared" ref="D77:F80" si="21">D78</f>
        <v>67607</v>
      </c>
      <c r="E77" s="53">
        <f t="shared" si="21"/>
        <v>67607</v>
      </c>
      <c r="F77" s="53">
        <f t="shared" si="21"/>
        <v>67607</v>
      </c>
      <c r="G77" s="31"/>
      <c r="H77" s="23"/>
    </row>
    <row r="78" spans="1:8" ht="28.5" customHeight="1" x14ac:dyDescent="0.25">
      <c r="A78" s="18" t="s">
        <v>97</v>
      </c>
      <c r="B78" s="16">
        <v>7430000000</v>
      </c>
      <c r="C78" s="87" t="s">
        <v>55</v>
      </c>
      <c r="D78" s="43">
        <f t="shared" si="21"/>
        <v>67607</v>
      </c>
      <c r="E78" s="43">
        <f t="shared" si="21"/>
        <v>67607</v>
      </c>
      <c r="F78" s="43">
        <f t="shared" si="21"/>
        <v>67607</v>
      </c>
      <c r="G78" s="31"/>
      <c r="H78" s="23"/>
    </row>
    <row r="79" spans="1:8" ht="78.75" customHeight="1" x14ac:dyDescent="0.25">
      <c r="A79" s="18" t="s">
        <v>98</v>
      </c>
      <c r="B79" s="16">
        <v>7430099020</v>
      </c>
      <c r="C79" s="87" t="s">
        <v>55</v>
      </c>
      <c r="D79" s="43">
        <f t="shared" si="21"/>
        <v>67607</v>
      </c>
      <c r="E79" s="43">
        <f t="shared" si="21"/>
        <v>67607</v>
      </c>
      <c r="F79" s="43">
        <f t="shared" si="21"/>
        <v>67607</v>
      </c>
      <c r="G79" s="31"/>
      <c r="H79" s="23"/>
    </row>
    <row r="80" spans="1:8" ht="18.75" customHeight="1" x14ac:dyDescent="0.25">
      <c r="A80" s="18" t="s">
        <v>3</v>
      </c>
      <c r="B80" s="16">
        <v>7430099020</v>
      </c>
      <c r="C80" s="28">
        <v>500</v>
      </c>
      <c r="D80" s="43">
        <f t="shared" si="21"/>
        <v>67607</v>
      </c>
      <c r="E80" s="43">
        <f t="shared" si="21"/>
        <v>67607</v>
      </c>
      <c r="F80" s="43">
        <f t="shared" si="21"/>
        <v>67607</v>
      </c>
      <c r="G80" s="31"/>
      <c r="H80" s="23"/>
    </row>
    <row r="81" spans="1:8" ht="19.5" customHeight="1" x14ac:dyDescent="0.25">
      <c r="A81" s="44" t="s">
        <v>10</v>
      </c>
      <c r="B81" s="16">
        <v>7430099020</v>
      </c>
      <c r="C81" s="54">
        <v>540</v>
      </c>
      <c r="D81" s="55">
        <v>67607</v>
      </c>
      <c r="E81" s="55">
        <v>67607</v>
      </c>
      <c r="F81" s="45">
        <v>67607</v>
      </c>
      <c r="G81" s="31"/>
      <c r="H81" s="23"/>
    </row>
    <row r="82" spans="1:8" ht="31.5" x14ac:dyDescent="0.25">
      <c r="A82" s="129" t="s">
        <v>50</v>
      </c>
      <c r="B82" s="130">
        <v>7500000000</v>
      </c>
      <c r="C82" s="46" t="s">
        <v>55</v>
      </c>
      <c r="D82" s="21">
        <f>D83+D101+D90+D98</f>
        <v>3053145.15</v>
      </c>
      <c r="E82" s="21">
        <f t="shared" ref="E82:F82" si="22">E83+E101+E90+E98</f>
        <v>2947932.25</v>
      </c>
      <c r="F82" s="21">
        <f t="shared" si="22"/>
        <v>2947932.25</v>
      </c>
      <c r="G82" s="31"/>
      <c r="H82" s="23"/>
    </row>
    <row r="83" spans="1:8" ht="50.45" customHeight="1" x14ac:dyDescent="0.25">
      <c r="A83" s="29" t="s">
        <v>42</v>
      </c>
      <c r="B83" s="50">
        <v>7500090010</v>
      </c>
      <c r="C83" s="47" t="s">
        <v>55</v>
      </c>
      <c r="D83" s="26">
        <f>D84+D86+D88</f>
        <v>2297849.25</v>
      </c>
      <c r="E83" s="26">
        <f>E84+E86+E88</f>
        <v>2297849.25</v>
      </c>
      <c r="F83" s="26">
        <f>F84+F86+F88</f>
        <v>2297849.25</v>
      </c>
      <c r="G83" s="31"/>
      <c r="H83" s="23"/>
    </row>
    <row r="84" spans="1:8" ht="126.75" customHeight="1" x14ac:dyDescent="0.25">
      <c r="A84" s="29" t="s">
        <v>43</v>
      </c>
      <c r="B84" s="50">
        <v>7500090010</v>
      </c>
      <c r="C84" s="47" t="s">
        <v>51</v>
      </c>
      <c r="D84" s="26">
        <f>D85</f>
        <v>1836249.25</v>
      </c>
      <c r="E84" s="26">
        <f>E85</f>
        <v>1836249.25</v>
      </c>
      <c r="F84" s="26">
        <f>F85</f>
        <v>1836249.25</v>
      </c>
      <c r="G84" s="31"/>
      <c r="H84" s="23"/>
    </row>
    <row r="85" spans="1:8" ht="47.25" x14ac:dyDescent="0.25">
      <c r="A85" s="32" t="s">
        <v>7</v>
      </c>
      <c r="B85" s="50">
        <v>7500090010</v>
      </c>
      <c r="C85" s="47" t="s">
        <v>52</v>
      </c>
      <c r="D85" s="26">
        <v>1836249.25</v>
      </c>
      <c r="E85" s="26">
        <v>1836249.25</v>
      </c>
      <c r="F85" s="26">
        <v>1836249.25</v>
      </c>
      <c r="G85" s="31"/>
      <c r="H85" s="23"/>
    </row>
    <row r="86" spans="1:8" ht="47.25" x14ac:dyDescent="0.25">
      <c r="A86" s="32" t="s">
        <v>46</v>
      </c>
      <c r="B86" s="50">
        <v>7500090010</v>
      </c>
      <c r="C86" s="47" t="s">
        <v>47</v>
      </c>
      <c r="D86" s="26">
        <f>D87</f>
        <v>441600</v>
      </c>
      <c r="E86" s="26">
        <f>E87</f>
        <v>441600</v>
      </c>
      <c r="F86" s="26">
        <f>F87</f>
        <v>441600</v>
      </c>
      <c r="G86" s="31"/>
      <c r="H86" s="23"/>
    </row>
    <row r="87" spans="1:8" ht="47.25" x14ac:dyDescent="0.25">
      <c r="A87" s="32" t="s">
        <v>48</v>
      </c>
      <c r="B87" s="50">
        <v>7500090010</v>
      </c>
      <c r="C87" s="47" t="s">
        <v>49</v>
      </c>
      <c r="D87" s="26">
        <v>441600</v>
      </c>
      <c r="E87" s="26">
        <v>441600</v>
      </c>
      <c r="F87" s="26">
        <v>441600</v>
      </c>
      <c r="G87" s="31"/>
      <c r="H87" s="23"/>
    </row>
    <row r="88" spans="1:8" x14ac:dyDescent="0.25">
      <c r="A88" s="32" t="s">
        <v>8</v>
      </c>
      <c r="B88" s="50">
        <v>7500090010</v>
      </c>
      <c r="C88" s="47" t="s">
        <v>53</v>
      </c>
      <c r="D88" s="26">
        <f>D89</f>
        <v>20000</v>
      </c>
      <c r="E88" s="26">
        <f>E89</f>
        <v>20000</v>
      </c>
      <c r="F88" s="26">
        <f>F89</f>
        <v>20000</v>
      </c>
      <c r="G88" s="31"/>
      <c r="H88" s="23"/>
    </row>
    <row r="89" spans="1:8" ht="27" customHeight="1" x14ac:dyDescent="0.25">
      <c r="A89" s="32" t="s">
        <v>9</v>
      </c>
      <c r="B89" s="128">
        <v>7500090010</v>
      </c>
      <c r="C89" s="47" t="s">
        <v>54</v>
      </c>
      <c r="D89" s="26">
        <v>20000</v>
      </c>
      <c r="E89" s="26">
        <v>20000</v>
      </c>
      <c r="F89" s="26">
        <v>20000</v>
      </c>
      <c r="G89" s="31"/>
      <c r="H89" s="23"/>
    </row>
    <row r="90" spans="1:8" ht="31.5" customHeight="1" x14ac:dyDescent="0.25">
      <c r="A90" s="79" t="s">
        <v>58</v>
      </c>
      <c r="B90" s="131">
        <v>7500090030</v>
      </c>
      <c r="C90" s="122" t="s">
        <v>55</v>
      </c>
      <c r="D90" s="132">
        <f>D93+D95</f>
        <v>165212.9</v>
      </c>
      <c r="E90" s="132">
        <f t="shared" ref="E90:F90" si="23">E93+E95</f>
        <v>60000</v>
      </c>
      <c r="F90" s="132">
        <f t="shared" si="23"/>
        <v>60000</v>
      </c>
      <c r="G90" s="31"/>
      <c r="H90" s="23"/>
    </row>
    <row r="91" spans="1:8" ht="47.25" hidden="1" x14ac:dyDescent="0.25">
      <c r="A91" s="18" t="s">
        <v>17</v>
      </c>
      <c r="B91" s="50">
        <v>7500090030</v>
      </c>
      <c r="C91" s="28">
        <v>200</v>
      </c>
      <c r="D91" s="43">
        <f>D92</f>
        <v>0</v>
      </c>
      <c r="E91" s="43">
        <f t="shared" ref="E91:F91" si="24">E92</f>
        <v>24.46</v>
      </c>
      <c r="F91" s="43">
        <f t="shared" si="24"/>
        <v>24.46</v>
      </c>
      <c r="G91" s="31"/>
      <c r="H91" s="23"/>
    </row>
    <row r="92" spans="1:8" ht="63" hidden="1" customHeight="1" x14ac:dyDescent="0.25">
      <c r="A92" s="44" t="s">
        <v>16</v>
      </c>
      <c r="B92" s="50">
        <v>7500090030</v>
      </c>
      <c r="C92" s="54">
        <v>240</v>
      </c>
      <c r="D92" s="55">
        <v>0</v>
      </c>
      <c r="E92" s="55">
        <v>24.46</v>
      </c>
      <c r="F92" s="55">
        <v>24.46</v>
      </c>
      <c r="G92" s="31"/>
      <c r="H92" s="23"/>
    </row>
    <row r="93" spans="1:8" s="92" customFormat="1" ht="53.25" customHeight="1" x14ac:dyDescent="0.25">
      <c r="A93" s="68" t="s">
        <v>46</v>
      </c>
      <c r="B93" s="50">
        <v>7500090030</v>
      </c>
      <c r="C93" s="58">
        <v>200</v>
      </c>
      <c r="D93" s="59">
        <f>D94</f>
        <v>50000</v>
      </c>
      <c r="E93" s="59">
        <f t="shared" ref="E93:F93" si="25">E94</f>
        <v>50000</v>
      </c>
      <c r="F93" s="59">
        <f t="shared" si="25"/>
        <v>50000</v>
      </c>
      <c r="G93" s="100"/>
      <c r="H93" s="99"/>
    </row>
    <row r="94" spans="1:8" s="92" customFormat="1" ht="53.25" customHeight="1" x14ac:dyDescent="0.25">
      <c r="A94" s="68" t="s">
        <v>16</v>
      </c>
      <c r="B94" s="50">
        <v>7500090030</v>
      </c>
      <c r="C94" s="58">
        <v>240</v>
      </c>
      <c r="D94" s="59">
        <v>50000</v>
      </c>
      <c r="E94" s="59">
        <v>50000</v>
      </c>
      <c r="F94" s="59">
        <v>50000</v>
      </c>
      <c r="G94" s="100"/>
      <c r="H94" s="99"/>
    </row>
    <row r="95" spans="1:8" x14ac:dyDescent="0.25">
      <c r="A95" s="32" t="s">
        <v>8</v>
      </c>
      <c r="B95" s="50">
        <v>7500090030</v>
      </c>
      <c r="C95" s="58">
        <v>800</v>
      </c>
      <c r="D95" s="59">
        <f>D97+D96</f>
        <v>115212.9</v>
      </c>
      <c r="E95" s="59">
        <f>E97</f>
        <v>10000</v>
      </c>
      <c r="F95" s="59">
        <f>F97</f>
        <v>10000</v>
      </c>
      <c r="G95" s="31"/>
      <c r="H95" s="23"/>
    </row>
    <row r="96" spans="1:8" s="92" customFormat="1" x14ac:dyDescent="0.25">
      <c r="A96" s="32" t="s">
        <v>129</v>
      </c>
      <c r="B96" s="50">
        <v>7500090030</v>
      </c>
      <c r="C96" s="58">
        <v>830</v>
      </c>
      <c r="D96" s="59">
        <v>105212.9</v>
      </c>
      <c r="E96" s="59">
        <v>0</v>
      </c>
      <c r="F96" s="59">
        <v>0</v>
      </c>
      <c r="G96" s="100"/>
      <c r="H96" s="99"/>
    </row>
    <row r="97" spans="1:8" ht="31.5" x14ac:dyDescent="0.25">
      <c r="A97" s="32" t="s">
        <v>9</v>
      </c>
      <c r="B97" s="50">
        <v>7500090030</v>
      </c>
      <c r="C97" s="20">
        <v>850</v>
      </c>
      <c r="D97" s="60">
        <v>10000</v>
      </c>
      <c r="E97" s="60">
        <v>10000</v>
      </c>
      <c r="F97" s="36">
        <v>10000</v>
      </c>
      <c r="G97" s="31"/>
      <c r="H97" s="23"/>
    </row>
    <row r="98" spans="1:8" ht="33" customHeight="1" x14ac:dyDescent="0.25">
      <c r="A98" s="120" t="s">
        <v>15</v>
      </c>
      <c r="B98" s="121">
        <v>7500097010</v>
      </c>
      <c r="C98" s="122" t="s">
        <v>55</v>
      </c>
      <c r="D98" s="132">
        <f t="shared" ref="D98:F99" si="26">D99</f>
        <v>75000</v>
      </c>
      <c r="E98" s="132">
        <f t="shared" si="26"/>
        <v>75000</v>
      </c>
      <c r="F98" s="132">
        <f t="shared" si="26"/>
        <v>75000</v>
      </c>
      <c r="G98" s="31"/>
      <c r="H98" s="23"/>
    </row>
    <row r="99" spans="1:8" ht="33" customHeight="1" x14ac:dyDescent="0.25">
      <c r="A99" s="18" t="s">
        <v>11</v>
      </c>
      <c r="B99" s="16">
        <v>7500097010</v>
      </c>
      <c r="C99" s="28">
        <v>300</v>
      </c>
      <c r="D99" s="43">
        <f t="shared" si="26"/>
        <v>75000</v>
      </c>
      <c r="E99" s="43">
        <f t="shared" si="26"/>
        <v>75000</v>
      </c>
      <c r="F99" s="43">
        <f t="shared" si="26"/>
        <v>75000</v>
      </c>
      <c r="G99" s="31"/>
      <c r="H99" s="23"/>
    </row>
    <row r="100" spans="1:8" ht="31.5" x14ac:dyDescent="0.25">
      <c r="A100" s="44" t="s">
        <v>84</v>
      </c>
      <c r="B100" s="16">
        <v>7500097010</v>
      </c>
      <c r="C100" s="54">
        <v>310</v>
      </c>
      <c r="D100" s="55">
        <v>75000</v>
      </c>
      <c r="E100" s="55">
        <v>75000</v>
      </c>
      <c r="F100" s="45">
        <v>75000</v>
      </c>
      <c r="G100" s="31"/>
      <c r="H100" s="23"/>
    </row>
    <row r="101" spans="1:8" ht="81.75" customHeight="1" x14ac:dyDescent="0.25">
      <c r="A101" s="136" t="s">
        <v>99</v>
      </c>
      <c r="B101" s="137">
        <v>7500099030</v>
      </c>
      <c r="C101" s="46" t="s">
        <v>55</v>
      </c>
      <c r="D101" s="21">
        <f t="shared" ref="D101:F102" si="27">D102</f>
        <v>515083</v>
      </c>
      <c r="E101" s="21">
        <f t="shared" si="27"/>
        <v>515083</v>
      </c>
      <c r="F101" s="21">
        <f t="shared" si="27"/>
        <v>515083</v>
      </c>
      <c r="G101" s="31"/>
      <c r="H101" s="23"/>
    </row>
    <row r="102" spans="1:8" x14ac:dyDescent="0.25">
      <c r="A102" s="32" t="s">
        <v>3</v>
      </c>
      <c r="B102" s="50">
        <v>7500099030</v>
      </c>
      <c r="C102" s="47" t="s">
        <v>56</v>
      </c>
      <c r="D102" s="26">
        <f t="shared" si="27"/>
        <v>515083</v>
      </c>
      <c r="E102" s="26">
        <f t="shared" si="27"/>
        <v>515083</v>
      </c>
      <c r="F102" s="26">
        <f t="shared" si="27"/>
        <v>515083</v>
      </c>
      <c r="G102" s="31"/>
      <c r="H102" s="23"/>
    </row>
    <row r="103" spans="1:8" x14ac:dyDescent="0.25">
      <c r="A103" s="52" t="s">
        <v>10</v>
      </c>
      <c r="B103" s="50">
        <v>7500099030</v>
      </c>
      <c r="C103" s="47" t="s">
        <v>57</v>
      </c>
      <c r="D103" s="26">
        <v>515083</v>
      </c>
      <c r="E103" s="26">
        <v>515083</v>
      </c>
      <c r="F103" s="26">
        <v>515083</v>
      </c>
      <c r="G103" s="31"/>
      <c r="H103" s="23"/>
    </row>
    <row r="104" spans="1:8" x14ac:dyDescent="0.25">
      <c r="A104" s="120" t="s">
        <v>27</v>
      </c>
      <c r="B104" s="121">
        <v>7600000000</v>
      </c>
      <c r="C104" s="88" t="s">
        <v>55</v>
      </c>
      <c r="D104" s="53">
        <f>D105</f>
        <v>5000</v>
      </c>
      <c r="E104" s="53">
        <f t="shared" ref="E104:F106" si="28">E105</f>
        <v>5000</v>
      </c>
      <c r="F104" s="53">
        <f t="shared" si="28"/>
        <v>5000</v>
      </c>
      <c r="G104" s="31"/>
      <c r="H104" s="23"/>
    </row>
    <row r="105" spans="1:8" ht="31.5" x14ac:dyDescent="0.25">
      <c r="A105" s="18" t="s">
        <v>18</v>
      </c>
      <c r="B105" s="16">
        <v>7600091200</v>
      </c>
      <c r="C105" s="87" t="s">
        <v>55</v>
      </c>
      <c r="D105" s="43">
        <f>D106</f>
        <v>5000</v>
      </c>
      <c r="E105" s="43">
        <f t="shared" si="28"/>
        <v>5000</v>
      </c>
      <c r="F105" s="43">
        <f t="shared" si="28"/>
        <v>5000</v>
      </c>
      <c r="G105" s="31"/>
      <c r="H105" s="23"/>
    </row>
    <row r="106" spans="1:8" x14ac:dyDescent="0.25">
      <c r="A106" s="18" t="s">
        <v>8</v>
      </c>
      <c r="B106" s="16">
        <v>7600091200</v>
      </c>
      <c r="C106" s="28">
        <v>800</v>
      </c>
      <c r="D106" s="43">
        <f>D107</f>
        <v>5000</v>
      </c>
      <c r="E106" s="43">
        <f t="shared" si="28"/>
        <v>5000</v>
      </c>
      <c r="F106" s="43">
        <f t="shared" si="28"/>
        <v>5000</v>
      </c>
      <c r="G106" s="31"/>
      <c r="H106" s="23"/>
    </row>
    <row r="107" spans="1:8" x14ac:dyDescent="0.25">
      <c r="A107" s="44" t="s">
        <v>14</v>
      </c>
      <c r="B107" s="16">
        <v>7600091200</v>
      </c>
      <c r="C107" s="54">
        <v>870</v>
      </c>
      <c r="D107" s="55">
        <v>5000</v>
      </c>
      <c r="E107" s="55">
        <v>5000</v>
      </c>
      <c r="F107" s="45">
        <v>5000</v>
      </c>
      <c r="G107" s="31"/>
      <c r="H107" s="23"/>
    </row>
    <row r="108" spans="1:8" s="92" customFormat="1" ht="45.75" customHeight="1" x14ac:dyDescent="0.25">
      <c r="A108" s="138" t="s">
        <v>100</v>
      </c>
      <c r="B108" s="130">
        <v>8000000000</v>
      </c>
      <c r="C108" s="88" t="s">
        <v>55</v>
      </c>
      <c r="D108" s="53">
        <f>D109</f>
        <v>15000</v>
      </c>
      <c r="E108" s="53">
        <f t="shared" ref="E108:F114" si="29">E109</f>
        <v>20000</v>
      </c>
      <c r="F108" s="53">
        <f t="shared" si="29"/>
        <v>20000</v>
      </c>
      <c r="G108" s="100"/>
      <c r="H108" s="99"/>
    </row>
    <row r="109" spans="1:8" ht="45.75" customHeight="1" x14ac:dyDescent="0.25">
      <c r="A109" s="138" t="s">
        <v>59</v>
      </c>
      <c r="B109" s="130">
        <v>8020000000</v>
      </c>
      <c r="C109" s="88" t="s">
        <v>55</v>
      </c>
      <c r="D109" s="53">
        <f>D113+D110</f>
        <v>15000</v>
      </c>
      <c r="E109" s="53">
        <f t="shared" ref="E109:F109" si="30">E113+E110</f>
        <v>20000</v>
      </c>
      <c r="F109" s="53">
        <f t="shared" si="30"/>
        <v>20000</v>
      </c>
      <c r="G109" s="31"/>
      <c r="H109" s="23"/>
    </row>
    <row r="110" spans="1:8" s="92" customFormat="1" ht="45.75" customHeight="1" x14ac:dyDescent="0.25">
      <c r="A110" s="65" t="s">
        <v>130</v>
      </c>
      <c r="B110" s="15">
        <v>8020081520</v>
      </c>
      <c r="C110" s="87" t="s">
        <v>55</v>
      </c>
      <c r="D110" s="179">
        <f>D111</f>
        <v>5000</v>
      </c>
      <c r="E110" s="179">
        <f t="shared" ref="E110:F111" si="31">E111</f>
        <v>0</v>
      </c>
      <c r="F110" s="179">
        <f t="shared" si="31"/>
        <v>0</v>
      </c>
      <c r="G110" s="100"/>
      <c r="H110" s="99"/>
    </row>
    <row r="111" spans="1:8" s="92" customFormat="1" ht="45.75" customHeight="1" x14ac:dyDescent="0.25">
      <c r="A111" s="18" t="s">
        <v>17</v>
      </c>
      <c r="B111" s="15">
        <v>8020081520</v>
      </c>
      <c r="C111" s="28">
        <v>200</v>
      </c>
      <c r="D111" s="179">
        <f>D112</f>
        <v>5000</v>
      </c>
      <c r="E111" s="179">
        <f t="shared" si="31"/>
        <v>0</v>
      </c>
      <c r="F111" s="179">
        <f t="shared" si="31"/>
        <v>0</v>
      </c>
      <c r="G111" s="100"/>
      <c r="H111" s="99"/>
    </row>
    <row r="112" spans="1:8" s="92" customFormat="1" ht="45.75" customHeight="1" x14ac:dyDescent="0.25">
      <c r="A112" s="18" t="s">
        <v>16</v>
      </c>
      <c r="B112" s="15">
        <v>8020081520</v>
      </c>
      <c r="C112" s="28">
        <v>240</v>
      </c>
      <c r="D112" s="179">
        <v>5000</v>
      </c>
      <c r="E112" s="179">
        <v>0</v>
      </c>
      <c r="F112" s="179">
        <v>0</v>
      </c>
      <c r="G112" s="100"/>
      <c r="H112" s="99"/>
    </row>
    <row r="113" spans="1:8" ht="59.25" customHeight="1" x14ac:dyDescent="0.25">
      <c r="A113" s="65" t="s">
        <v>60</v>
      </c>
      <c r="B113" s="15">
        <v>8020091530</v>
      </c>
      <c r="C113" s="87" t="s">
        <v>55</v>
      </c>
      <c r="D113" s="43">
        <f>D114</f>
        <v>10000</v>
      </c>
      <c r="E113" s="43">
        <f t="shared" si="29"/>
        <v>20000</v>
      </c>
      <c r="F113" s="43">
        <f t="shared" si="29"/>
        <v>20000</v>
      </c>
      <c r="G113" s="31"/>
      <c r="H113" s="23"/>
    </row>
    <row r="114" spans="1:8" ht="47.25" x14ac:dyDescent="0.25">
      <c r="A114" s="18" t="s">
        <v>17</v>
      </c>
      <c r="B114" s="15">
        <v>8020091530</v>
      </c>
      <c r="C114" s="28">
        <v>200</v>
      </c>
      <c r="D114" s="43">
        <f>D115</f>
        <v>10000</v>
      </c>
      <c r="E114" s="43">
        <f t="shared" si="29"/>
        <v>20000</v>
      </c>
      <c r="F114" s="43">
        <f t="shared" si="29"/>
        <v>20000</v>
      </c>
      <c r="G114" s="31"/>
      <c r="H114" s="23"/>
    </row>
    <row r="115" spans="1:8" ht="45.75" customHeight="1" x14ac:dyDescent="0.25">
      <c r="A115" s="18" t="s">
        <v>16</v>
      </c>
      <c r="B115" s="15">
        <v>8020091530</v>
      </c>
      <c r="C115" s="28">
        <v>240</v>
      </c>
      <c r="D115" s="66">
        <v>10000</v>
      </c>
      <c r="E115" s="66">
        <v>20000</v>
      </c>
      <c r="F115" s="80">
        <v>20000</v>
      </c>
      <c r="G115" s="31"/>
      <c r="H115" s="23"/>
    </row>
    <row r="116" spans="1:8" ht="24.95" hidden="1" customHeight="1" x14ac:dyDescent="0.25">
      <c r="A116" s="56" t="s">
        <v>2</v>
      </c>
      <c r="B116" s="61"/>
      <c r="C116" s="67"/>
      <c r="D116" s="37"/>
      <c r="E116" s="37"/>
      <c r="F116" s="37"/>
      <c r="G116" s="31"/>
      <c r="H116" s="23"/>
    </row>
    <row r="117" spans="1:8" ht="33.6" hidden="1" customHeight="1" x14ac:dyDescent="0.25">
      <c r="A117" s="56" t="s">
        <v>4</v>
      </c>
      <c r="B117" s="61"/>
      <c r="C117" s="35"/>
      <c r="D117" s="36"/>
      <c r="E117" s="36"/>
      <c r="F117" s="36"/>
      <c r="G117" s="31"/>
      <c r="H117" s="23"/>
    </row>
    <row r="118" spans="1:8" ht="63" hidden="1" x14ac:dyDescent="0.25">
      <c r="A118" s="62" t="s">
        <v>26</v>
      </c>
      <c r="B118" s="14" t="s">
        <v>61</v>
      </c>
      <c r="C118" s="25"/>
      <c r="D118" s="63"/>
      <c r="E118" s="63"/>
      <c r="F118" s="40"/>
      <c r="G118" s="31"/>
      <c r="H118" s="23"/>
    </row>
    <row r="119" spans="1:8" ht="123" hidden="1" customHeight="1" x14ac:dyDescent="0.25">
      <c r="A119" s="41" t="s">
        <v>24</v>
      </c>
      <c r="B119" s="15" t="s">
        <v>62</v>
      </c>
      <c r="C119" s="28"/>
      <c r="D119" s="43"/>
      <c r="E119" s="43"/>
      <c r="F119" s="42"/>
      <c r="G119" s="31"/>
      <c r="H119" s="23"/>
    </row>
    <row r="120" spans="1:8" ht="78.75" hidden="1" x14ac:dyDescent="0.25">
      <c r="A120" s="41" t="s">
        <v>17</v>
      </c>
      <c r="B120" s="15" t="s">
        <v>62</v>
      </c>
      <c r="C120" s="28">
        <v>200</v>
      </c>
      <c r="D120" s="43"/>
      <c r="E120" s="43"/>
      <c r="F120" s="42"/>
      <c r="G120" s="31"/>
      <c r="H120" s="23"/>
    </row>
    <row r="121" spans="1:8" ht="78.75" hidden="1" x14ac:dyDescent="0.25">
      <c r="A121" s="41" t="s">
        <v>16</v>
      </c>
      <c r="B121" s="15" t="s">
        <v>63</v>
      </c>
      <c r="C121" s="28">
        <v>240</v>
      </c>
      <c r="D121" s="43"/>
      <c r="E121" s="43"/>
      <c r="F121" s="42"/>
      <c r="G121" s="31"/>
      <c r="H121" s="23"/>
    </row>
    <row r="122" spans="1:8" ht="55.5" hidden="1" customHeight="1" x14ac:dyDescent="0.25">
      <c r="A122" s="41" t="s">
        <v>25</v>
      </c>
      <c r="B122" s="15" t="s">
        <v>64</v>
      </c>
      <c r="C122" s="30"/>
      <c r="D122" s="42"/>
      <c r="E122" s="42"/>
      <c r="F122" s="42"/>
      <c r="G122" s="31"/>
      <c r="H122" s="23"/>
    </row>
    <row r="123" spans="1:8" ht="164.45" hidden="1" customHeight="1" x14ac:dyDescent="0.25">
      <c r="A123" s="41" t="s">
        <v>24</v>
      </c>
      <c r="B123" s="15" t="s">
        <v>65</v>
      </c>
      <c r="C123" s="30"/>
      <c r="D123" s="42"/>
      <c r="E123" s="42"/>
      <c r="F123" s="42"/>
      <c r="G123" s="31"/>
      <c r="H123" s="23"/>
    </row>
    <row r="124" spans="1:8" ht="78.75" hidden="1" x14ac:dyDescent="0.25">
      <c r="A124" s="18" t="s">
        <v>17</v>
      </c>
      <c r="B124" s="15" t="s">
        <v>66</v>
      </c>
      <c r="C124" s="30">
        <v>200</v>
      </c>
      <c r="D124" s="42"/>
      <c r="E124" s="42"/>
      <c r="F124" s="42"/>
      <c r="G124" s="31"/>
      <c r="H124" s="23"/>
    </row>
    <row r="125" spans="1:8" ht="78.75" hidden="1" x14ac:dyDescent="0.25">
      <c r="A125" s="44" t="s">
        <v>16</v>
      </c>
      <c r="B125" s="16" t="s">
        <v>33</v>
      </c>
      <c r="C125" s="33">
        <v>240</v>
      </c>
      <c r="D125" s="45"/>
      <c r="E125" s="45"/>
      <c r="F125" s="45"/>
      <c r="G125" s="31"/>
      <c r="H125" s="23"/>
    </row>
    <row r="126" spans="1:8" ht="31.5" hidden="1" x14ac:dyDescent="0.25">
      <c r="A126" s="56" t="s">
        <v>5</v>
      </c>
      <c r="B126" s="61"/>
      <c r="C126" s="35"/>
      <c r="D126" s="36"/>
      <c r="E126" s="36"/>
      <c r="F126" s="36"/>
      <c r="G126" s="31"/>
      <c r="H126" s="23"/>
    </row>
    <row r="127" spans="1:8" ht="47.25" hidden="1" x14ac:dyDescent="0.25">
      <c r="A127" s="38" t="s">
        <v>28</v>
      </c>
      <c r="B127" s="14" t="s">
        <v>31</v>
      </c>
      <c r="C127" s="39"/>
      <c r="D127" s="40"/>
      <c r="E127" s="40"/>
      <c r="F127" s="40"/>
      <c r="G127" s="31"/>
      <c r="H127" s="23"/>
    </row>
    <row r="128" spans="1:8" ht="45.6" hidden="1" customHeight="1" x14ac:dyDescent="0.25">
      <c r="A128" s="18" t="s">
        <v>30</v>
      </c>
      <c r="B128" s="15" t="s">
        <v>67</v>
      </c>
      <c r="C128" s="28"/>
      <c r="D128" s="43"/>
      <c r="E128" s="43"/>
      <c r="F128" s="42"/>
      <c r="G128" s="31"/>
      <c r="H128" s="23"/>
    </row>
    <row r="129" spans="1:8" ht="78.75" hidden="1" x14ac:dyDescent="0.25">
      <c r="A129" s="18" t="s">
        <v>17</v>
      </c>
      <c r="B129" s="15" t="s">
        <v>68</v>
      </c>
      <c r="C129" s="28">
        <v>200</v>
      </c>
      <c r="D129" s="43"/>
      <c r="E129" s="43"/>
      <c r="F129" s="42"/>
      <c r="G129" s="31"/>
      <c r="H129" s="23"/>
    </row>
    <row r="130" spans="1:8" ht="78.75" hidden="1" x14ac:dyDescent="0.25">
      <c r="A130" s="44" t="s">
        <v>16</v>
      </c>
      <c r="B130" s="16" t="s">
        <v>69</v>
      </c>
      <c r="C130" s="54">
        <v>240</v>
      </c>
      <c r="D130" s="55"/>
      <c r="E130" s="55"/>
      <c r="F130" s="45"/>
      <c r="G130" s="31"/>
      <c r="H130" s="23"/>
    </row>
    <row r="131" spans="1:8" hidden="1" x14ac:dyDescent="0.25">
      <c r="A131" s="68"/>
      <c r="B131" s="61"/>
      <c r="C131" s="20"/>
      <c r="D131" s="60"/>
      <c r="E131" s="60"/>
      <c r="F131" s="36"/>
      <c r="G131" s="31"/>
      <c r="H131" s="23"/>
    </row>
    <row r="132" spans="1:8" ht="47.25" x14ac:dyDescent="0.25">
      <c r="A132" s="120" t="s">
        <v>70</v>
      </c>
      <c r="B132" s="130">
        <v>8200000000</v>
      </c>
      <c r="C132" s="88" t="s">
        <v>55</v>
      </c>
      <c r="D132" s="53">
        <f>D133</f>
        <v>248872</v>
      </c>
      <c r="E132" s="53">
        <f t="shared" ref="E132:F134" si="32">E133</f>
        <v>148748.85999999999</v>
      </c>
      <c r="F132" s="53">
        <f t="shared" si="32"/>
        <v>34524.839999999997</v>
      </c>
      <c r="G132" s="31"/>
      <c r="H132" s="23"/>
    </row>
    <row r="133" spans="1:8" ht="30" customHeight="1" x14ac:dyDescent="0.25">
      <c r="A133" s="24" t="s">
        <v>29</v>
      </c>
      <c r="B133" s="15">
        <v>8200093530</v>
      </c>
      <c r="C133" s="17" t="s">
        <v>55</v>
      </c>
      <c r="D133" s="42">
        <f>D134</f>
        <v>248872</v>
      </c>
      <c r="E133" s="42">
        <f t="shared" si="32"/>
        <v>148748.85999999999</v>
      </c>
      <c r="F133" s="42">
        <f t="shared" si="32"/>
        <v>34524.839999999997</v>
      </c>
      <c r="G133" s="31"/>
      <c r="H133" s="23"/>
    </row>
    <row r="134" spans="1:8" ht="47.25" x14ac:dyDescent="0.25">
      <c r="A134" s="18" t="s">
        <v>17</v>
      </c>
      <c r="B134" s="15">
        <v>8200093530</v>
      </c>
      <c r="C134" s="30">
        <v>200</v>
      </c>
      <c r="D134" s="42">
        <f>D135</f>
        <v>248872</v>
      </c>
      <c r="E134" s="42">
        <f t="shared" si="32"/>
        <v>148748.85999999999</v>
      </c>
      <c r="F134" s="42">
        <f t="shared" si="32"/>
        <v>34524.839999999997</v>
      </c>
      <c r="G134" s="31"/>
      <c r="H134" s="23"/>
    </row>
    <row r="135" spans="1:8" ht="47.25" customHeight="1" x14ac:dyDescent="0.25">
      <c r="A135" s="18" t="s">
        <v>16</v>
      </c>
      <c r="B135" s="15">
        <v>8200093530</v>
      </c>
      <c r="C135" s="30">
        <v>240</v>
      </c>
      <c r="D135" s="110">
        <v>248872</v>
      </c>
      <c r="E135" s="110">
        <v>148748.85999999999</v>
      </c>
      <c r="F135" s="110">
        <v>34524.839999999997</v>
      </c>
      <c r="G135" s="31"/>
      <c r="H135" s="23"/>
    </row>
    <row r="136" spans="1:8" ht="23.45" hidden="1" customHeight="1" x14ac:dyDescent="0.25">
      <c r="A136" s="34" t="s">
        <v>19</v>
      </c>
      <c r="B136" s="85" t="s">
        <v>78</v>
      </c>
      <c r="C136" s="19" t="s">
        <v>55</v>
      </c>
      <c r="D136" s="36">
        <f>D137</f>
        <v>0</v>
      </c>
      <c r="E136" s="36">
        <f t="shared" ref="E136:F137" si="33">E137</f>
        <v>0</v>
      </c>
      <c r="F136" s="36">
        <f t="shared" si="33"/>
        <v>0</v>
      </c>
      <c r="G136" s="31"/>
      <c r="H136" s="23"/>
    </row>
    <row r="137" spans="1:8" ht="16.5" hidden="1" customHeight="1" x14ac:dyDescent="0.25">
      <c r="A137" s="34" t="s">
        <v>20</v>
      </c>
      <c r="B137" s="85" t="s">
        <v>78</v>
      </c>
      <c r="C137" s="19" t="s">
        <v>55</v>
      </c>
      <c r="D137" s="36">
        <f>D138</f>
        <v>0</v>
      </c>
      <c r="E137" s="36">
        <f t="shared" si="33"/>
        <v>0</v>
      </c>
      <c r="F137" s="36">
        <f t="shared" si="33"/>
        <v>0</v>
      </c>
      <c r="G137" s="31"/>
      <c r="H137" s="23"/>
    </row>
    <row r="138" spans="1:8" ht="21" hidden="1" customHeight="1" x14ac:dyDescent="0.25">
      <c r="A138" s="76" t="s">
        <v>38</v>
      </c>
      <c r="B138" s="72">
        <v>8500000000</v>
      </c>
      <c r="C138" s="89" t="s">
        <v>55</v>
      </c>
      <c r="D138" s="73">
        <f>D139</f>
        <v>0</v>
      </c>
      <c r="E138" s="73">
        <f t="shared" ref="E138:F139" si="34">E139</f>
        <v>0</v>
      </c>
      <c r="F138" s="73">
        <f t="shared" si="34"/>
        <v>0</v>
      </c>
      <c r="G138" s="31"/>
      <c r="H138" s="23"/>
    </row>
    <row r="139" spans="1:8" ht="43.5" hidden="1" customHeight="1" x14ac:dyDescent="0.25">
      <c r="A139" s="77" t="s">
        <v>46</v>
      </c>
      <c r="B139" s="72">
        <v>8500090400</v>
      </c>
      <c r="C139" s="8">
        <v>200</v>
      </c>
      <c r="D139" s="73">
        <f>D140</f>
        <v>0</v>
      </c>
      <c r="E139" s="73">
        <f t="shared" si="34"/>
        <v>0</v>
      </c>
      <c r="F139" s="73">
        <f t="shared" si="34"/>
        <v>0</v>
      </c>
      <c r="G139" s="31"/>
      <c r="H139" s="23"/>
    </row>
    <row r="140" spans="1:8" ht="46.5" hidden="1" customHeight="1" x14ac:dyDescent="0.25">
      <c r="A140" s="78" t="s">
        <v>16</v>
      </c>
      <c r="B140" s="72">
        <v>8500090400</v>
      </c>
      <c r="C140" s="8">
        <v>240</v>
      </c>
      <c r="D140" s="73">
        <v>0</v>
      </c>
      <c r="E140" s="73">
        <v>0</v>
      </c>
      <c r="F140" s="73">
        <v>0</v>
      </c>
      <c r="G140" s="31"/>
      <c r="H140" s="23"/>
    </row>
    <row r="141" spans="1:8" s="92" customFormat="1" ht="27" hidden="1" customHeight="1" x14ac:dyDescent="0.25">
      <c r="A141" s="109" t="s">
        <v>75</v>
      </c>
      <c r="B141" s="71" t="s">
        <v>78</v>
      </c>
      <c r="C141" s="51" t="s">
        <v>55</v>
      </c>
      <c r="D141" s="70">
        <f>D142</f>
        <v>0</v>
      </c>
      <c r="E141" s="70">
        <f t="shared" ref="E141:F141" si="35">E142</f>
        <v>0</v>
      </c>
      <c r="F141" s="70">
        <f t="shared" si="35"/>
        <v>0</v>
      </c>
      <c r="G141" s="100"/>
      <c r="H141" s="99"/>
    </row>
    <row r="142" spans="1:8" s="92" customFormat="1" ht="27" hidden="1" customHeight="1" x14ac:dyDescent="0.25">
      <c r="A142" s="38" t="s">
        <v>85</v>
      </c>
      <c r="B142" s="16">
        <v>7500000000</v>
      </c>
      <c r="C142" s="86" t="s">
        <v>55</v>
      </c>
      <c r="D142" s="70">
        <f>D143</f>
        <v>0</v>
      </c>
      <c r="E142" s="70">
        <f t="shared" ref="E142:F142" si="36">E143</f>
        <v>0</v>
      </c>
      <c r="F142" s="70">
        <f t="shared" si="36"/>
        <v>0</v>
      </c>
      <c r="G142" s="100"/>
      <c r="H142" s="99"/>
    </row>
    <row r="143" spans="1:8" ht="22.5" hidden="1" customHeight="1" x14ac:dyDescent="0.25">
      <c r="A143" s="57" t="s">
        <v>76</v>
      </c>
      <c r="B143" s="71" t="s">
        <v>80</v>
      </c>
      <c r="C143" s="51" t="s">
        <v>55</v>
      </c>
      <c r="D143" s="70">
        <f>D144</f>
        <v>0</v>
      </c>
      <c r="E143" s="70">
        <f t="shared" ref="E143:F144" si="37">E144</f>
        <v>0</v>
      </c>
      <c r="F143" s="70">
        <f t="shared" si="37"/>
        <v>0</v>
      </c>
      <c r="G143" s="31"/>
      <c r="H143" s="23"/>
    </row>
    <row r="144" spans="1:8" ht="28.5" hidden="1" customHeight="1" x14ac:dyDescent="0.25">
      <c r="A144" s="57" t="s">
        <v>11</v>
      </c>
      <c r="B144" s="71" t="s">
        <v>80</v>
      </c>
      <c r="C144" s="69">
        <v>300</v>
      </c>
      <c r="D144" s="70">
        <f>D145</f>
        <v>0</v>
      </c>
      <c r="E144" s="70">
        <f t="shared" si="37"/>
        <v>0</v>
      </c>
      <c r="F144" s="70">
        <f t="shared" si="37"/>
        <v>0</v>
      </c>
      <c r="G144" s="31"/>
      <c r="H144" s="23"/>
    </row>
    <row r="145" spans="1:8" ht="32.25" hidden="1" customHeight="1" x14ac:dyDescent="0.25">
      <c r="A145" s="57" t="s">
        <v>84</v>
      </c>
      <c r="B145" s="71" t="s">
        <v>80</v>
      </c>
      <c r="C145" s="69">
        <v>310</v>
      </c>
      <c r="D145" s="70">
        <v>0</v>
      </c>
      <c r="E145" s="70">
        <v>0</v>
      </c>
      <c r="F145" s="70">
        <v>0</v>
      </c>
      <c r="G145" s="31"/>
      <c r="H145" s="23"/>
    </row>
    <row r="146" spans="1:8" ht="24.75" hidden="1" customHeight="1" x14ac:dyDescent="0.25">
      <c r="A146" s="79" t="s">
        <v>12</v>
      </c>
      <c r="B146" s="71" t="s">
        <v>78</v>
      </c>
      <c r="C146" s="51" t="s">
        <v>55</v>
      </c>
      <c r="D146" s="70">
        <f>D147</f>
        <v>15528</v>
      </c>
      <c r="E146" s="70">
        <f t="shared" ref="E146:F147" si="38">E147</f>
        <v>5000</v>
      </c>
      <c r="F146" s="70">
        <f t="shared" si="38"/>
        <v>5000</v>
      </c>
      <c r="G146" s="31"/>
      <c r="H146" s="23"/>
    </row>
    <row r="147" spans="1:8" ht="24.75" hidden="1" customHeight="1" x14ac:dyDescent="0.25">
      <c r="A147" s="79" t="s">
        <v>77</v>
      </c>
      <c r="B147" s="71" t="s">
        <v>78</v>
      </c>
      <c r="C147" s="51" t="s">
        <v>55</v>
      </c>
      <c r="D147" s="70">
        <f>D148</f>
        <v>15528</v>
      </c>
      <c r="E147" s="70">
        <f t="shared" si="38"/>
        <v>5000</v>
      </c>
      <c r="F147" s="70">
        <f t="shared" si="38"/>
        <v>5000</v>
      </c>
      <c r="G147" s="31"/>
      <c r="H147" s="23"/>
    </row>
    <row r="148" spans="1:8" ht="32.25" customHeight="1" x14ac:dyDescent="0.25">
      <c r="A148" s="56" t="s">
        <v>96</v>
      </c>
      <c r="B148" s="124">
        <v>8300000000</v>
      </c>
      <c r="C148" s="123" t="s">
        <v>55</v>
      </c>
      <c r="D148" s="90">
        <f>D152+D149</f>
        <v>15528</v>
      </c>
      <c r="E148" s="90">
        <f>E152</f>
        <v>5000</v>
      </c>
      <c r="F148" s="90">
        <f>F152</f>
        <v>5000</v>
      </c>
      <c r="G148" s="31"/>
      <c r="H148" s="23"/>
    </row>
    <row r="149" spans="1:8" s="92" customFormat="1" ht="32.25" customHeight="1" x14ac:dyDescent="0.25">
      <c r="A149" s="184" t="s">
        <v>138</v>
      </c>
      <c r="B149" s="15">
        <v>8300090400</v>
      </c>
      <c r="C149" s="17" t="s">
        <v>55</v>
      </c>
      <c r="D149" s="42">
        <f>D150</f>
        <v>528</v>
      </c>
      <c r="E149" s="42">
        <f t="shared" ref="E149:F150" si="39">E150</f>
        <v>0</v>
      </c>
      <c r="F149" s="42">
        <f t="shared" si="39"/>
        <v>0</v>
      </c>
      <c r="G149" s="100"/>
      <c r="H149" s="99"/>
    </row>
    <row r="150" spans="1:8" s="92" customFormat="1" ht="42.75" customHeight="1" x14ac:dyDescent="0.25">
      <c r="A150" s="32" t="s">
        <v>48</v>
      </c>
      <c r="B150" s="15">
        <v>8300090400</v>
      </c>
      <c r="C150" s="87" t="s">
        <v>47</v>
      </c>
      <c r="D150" s="43">
        <f>D151</f>
        <v>528</v>
      </c>
      <c r="E150" s="43">
        <f t="shared" si="39"/>
        <v>0</v>
      </c>
      <c r="F150" s="43">
        <f t="shared" si="39"/>
        <v>0</v>
      </c>
      <c r="G150" s="100"/>
      <c r="H150" s="99"/>
    </row>
    <row r="151" spans="1:8" s="92" customFormat="1" ht="48" customHeight="1" x14ac:dyDescent="0.25">
      <c r="A151" s="32" t="s">
        <v>48</v>
      </c>
      <c r="B151" s="15">
        <v>8300090400</v>
      </c>
      <c r="C151" s="183" t="s">
        <v>49</v>
      </c>
      <c r="D151" s="55">
        <v>528</v>
      </c>
      <c r="E151" s="55">
        <v>0</v>
      </c>
      <c r="F151" s="45">
        <v>0</v>
      </c>
      <c r="G151" s="100"/>
      <c r="H151" s="99"/>
    </row>
    <row r="152" spans="1:8" ht="34.5" customHeight="1" x14ac:dyDescent="0.25">
      <c r="A152" s="68" t="s">
        <v>39</v>
      </c>
      <c r="B152" s="72">
        <v>8300093530</v>
      </c>
      <c r="C152" s="89" t="s">
        <v>55</v>
      </c>
      <c r="D152" s="126">
        <f>D153</f>
        <v>15000</v>
      </c>
      <c r="E152" s="126">
        <f t="shared" ref="E152:F153" si="40">E153</f>
        <v>5000</v>
      </c>
      <c r="F152" s="126">
        <f t="shared" si="40"/>
        <v>5000</v>
      </c>
      <c r="G152" s="31"/>
      <c r="H152" s="23"/>
    </row>
    <row r="153" spans="1:8" ht="48" customHeight="1" x14ac:dyDescent="0.25">
      <c r="A153" s="68" t="s">
        <v>46</v>
      </c>
      <c r="B153" s="72">
        <v>8300093530</v>
      </c>
      <c r="C153" s="12">
        <v>200</v>
      </c>
      <c r="D153" s="126">
        <f>D154</f>
        <v>15000</v>
      </c>
      <c r="E153" s="126">
        <f t="shared" si="40"/>
        <v>5000</v>
      </c>
      <c r="F153" s="126">
        <f t="shared" si="40"/>
        <v>5000</v>
      </c>
      <c r="G153" s="31"/>
      <c r="H153" s="23"/>
    </row>
    <row r="154" spans="1:8" ht="63.75" customHeight="1" x14ac:dyDescent="0.25">
      <c r="A154" s="68" t="s">
        <v>16</v>
      </c>
      <c r="B154" s="72">
        <v>8300093530</v>
      </c>
      <c r="C154" s="13">
        <v>240</v>
      </c>
      <c r="D154" s="126">
        <v>15000</v>
      </c>
      <c r="E154" s="126">
        <v>5000</v>
      </c>
      <c r="F154" s="127">
        <v>5000</v>
      </c>
      <c r="G154" s="31"/>
      <c r="H154" s="23"/>
    </row>
    <row r="155" spans="1:8" ht="30" customHeight="1" x14ac:dyDescent="0.25">
      <c r="A155" s="185" t="s">
        <v>79</v>
      </c>
      <c r="B155" s="186"/>
      <c r="C155" s="186"/>
      <c r="D155" s="187"/>
      <c r="E155" s="90">
        <v>105209.66</v>
      </c>
      <c r="F155" s="91">
        <v>209358.45</v>
      </c>
      <c r="G155" s="31"/>
      <c r="H155" s="23"/>
    </row>
    <row r="156" spans="1:8" ht="24.95" customHeight="1" x14ac:dyDescent="0.25">
      <c r="A156" s="81" t="s">
        <v>21</v>
      </c>
      <c r="B156" s="82"/>
      <c r="C156" s="82"/>
      <c r="D156" s="83">
        <f>D10+D55</f>
        <v>7385259.21</v>
      </c>
      <c r="E156" s="83">
        <f>E10+E55+E155+E148</f>
        <v>5055315.3600000003</v>
      </c>
      <c r="F156" s="83">
        <f>F10+F55+F155+F148</f>
        <v>4484527.05</v>
      </c>
      <c r="G156" s="31"/>
      <c r="H156" s="23"/>
    </row>
  </sheetData>
  <mergeCells count="11">
    <mergeCell ref="A155:D155"/>
    <mergeCell ref="D1:F1"/>
    <mergeCell ref="D2:F2"/>
    <mergeCell ref="D5:F5"/>
    <mergeCell ref="C3:F3"/>
    <mergeCell ref="C4:F4"/>
    <mergeCell ref="A7:F7"/>
    <mergeCell ref="A8:A9"/>
    <mergeCell ref="B8:B9"/>
    <mergeCell ref="C8:C9"/>
    <mergeCell ref="D8:F8"/>
  </mergeCells>
  <pageMargins left="0.70866141732283472" right="0.31496062992125984" top="0.47244094488188981" bottom="0.47244094488188981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 программы</vt:lpstr>
      <vt:lpstr>'Приложение 4 программы'!Заголовки_для_печати</vt:lpstr>
      <vt:lpstr>'Приложение 4 программы'!Область_печати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2023-06-15T12:16:20Z</dcterms:modified>
</cp:coreProperties>
</file>