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D1422D0-816F-4F42-A14C-3FF2AADE5F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3" sheetId="1" r:id="rId1"/>
  </sheets>
  <definedNames>
    <definedName name="_GoBack" localSheetId="0">'Приложение 3'!#REF!</definedName>
    <definedName name="_xlnm._FilterDatabase" localSheetId="0" hidden="1">'Приложение 3'!$B$9:$C$38</definedName>
    <definedName name="_xlnm.Print_Titles" localSheetId="0">'Приложение 3'!$8:$9</definedName>
    <definedName name="_xlnm.Print_Area" localSheetId="0">'Приложение 3'!$A$1:$F$38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8" i="1"/>
  <c r="F20" i="1"/>
  <c r="F22" i="1"/>
  <c r="F23" i="1"/>
  <c r="F25" i="1"/>
  <c r="F26" i="1"/>
  <c r="F27" i="1"/>
  <c r="F29" i="1"/>
  <c r="F31" i="1"/>
  <c r="F33" i="1"/>
  <c r="F35" i="1"/>
  <c r="F37" i="1"/>
  <c r="D28" i="1"/>
  <c r="E28" i="1"/>
  <c r="F28" i="1" s="1"/>
  <c r="E36" i="1" l="1"/>
  <c r="E34" i="1"/>
  <c r="E32" i="1"/>
  <c r="E30" i="1"/>
  <c r="E24" i="1"/>
  <c r="E21" i="1"/>
  <c r="E19" i="1"/>
  <c r="E17" i="1"/>
  <c r="E10" i="1"/>
  <c r="F24" i="1" l="1"/>
  <c r="E38" i="1"/>
  <c r="D36" i="1"/>
  <c r="F36" i="1" s="1"/>
  <c r="D34" i="1"/>
  <c r="F34" i="1" s="1"/>
  <c r="D32" i="1"/>
  <c r="F32" i="1" s="1"/>
  <c r="D30" i="1"/>
  <c r="F30" i="1" s="1"/>
  <c r="D24" i="1"/>
  <c r="D21" i="1"/>
  <c r="F21" i="1" s="1"/>
  <c r="D19" i="1"/>
  <c r="F19" i="1" s="1"/>
  <c r="D17" i="1"/>
  <c r="F17" i="1" s="1"/>
  <c r="D10" i="1"/>
  <c r="D38" i="1" l="1"/>
  <c r="F38" i="1" s="1"/>
  <c r="F10" i="1"/>
</calcChain>
</file>

<file path=xl/sharedStrings.xml><?xml version="1.0" encoding="utf-8"?>
<sst xmlns="http://schemas.openxmlformats.org/spreadsheetml/2006/main" count="94" uniqueCount="56">
  <si>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</si>
  <si>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</si>
  <si>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</si>
  <si>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</si>
  <si>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</si>
  <si>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</si>
  <si>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</si>
  <si>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</si>
  <si>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</si>
  <si>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</si>
  <si>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</si>
  <si>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</si>
  <si>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</si>
  <si>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</si>
  <si>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</si>
  <si>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</si>
  <si>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</si>
  <si>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</si>
  <si>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</si>
  <si>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</si>
  <si>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</si>
  <si>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</si>
  <si>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</si>
  <si>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</si>
  <si>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</si>
  <si>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</si>
  <si>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</si>
  <si>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</si>
  <si>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</si>
  <si>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</si>
  <si>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</si>
  <si>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</si>
  <si>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</si>
  <si>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</si>
  <si>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</si>
  <si>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</si>
  <si>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</si>
  <si>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</si>
  <si>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</si>
  <si>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</si>
  <si>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</si>
  <si>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</si>
  <si>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</si>
  <si>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</si>
  <si>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</si>
  <si>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</si>
  <si>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</si>
  <si>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Физическая культура</t>
  </si>
  <si>
    <t xml:space="preserve">Приложение № 3 </t>
  </si>
  <si>
    <t>Информация об исполнении расходов бюджета сельского поселения "Судромское"  Вельского муниципального района Архангельской области    по разделам и подразделам за 1 квартал 2023 года</t>
  </si>
  <si>
    <t>Уточненный план, руб.</t>
  </si>
  <si>
    <t>Исполнено, руб.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</si>
  <si>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</si>
  <si>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>Охрана окружающей среды</t>
  </si>
  <si>
    <t>Другие вопросы в области охраны окружающей среды</t>
  </si>
  <si>
    <t xml:space="preserve"> от "07" июня 2023 г. №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</si>
</sst>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G46"/>
  <sheetViews>
    <sheetView tabSelected="1" view="pageBreakPreview" zoomScaleNormal="100" zoomScaleSheetLayoutView="100" workbookViewId="0">
      <selection activeCell="J8" sqref="J8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13.28515625" style="2" customWidth="1"/>
    <col min="5" max="5" width="13" style="2" customWidth="1"/>
    <col min="6" max="6" width="14.28515625" style="2" customWidth="1"/>
    <col min="7" max="7" width="2.5703125" style="2" customWidth="1"/>
    <col min="8" max="8" width="12" style="2" customWidth="1"/>
    <col min="9" max="16384" width="9.140625" style="2"/>
  </cols>
  <sheetData>
    <row r="1" spans="1:7" ht="14.45" customHeight="1" x14ac:dyDescent="0.25">
      <c r="B1" s="3"/>
      <c r="C1" s="4"/>
      <c r="D1" s="55" t="s">
        <v>48</v>
      </c>
      <c r="E1" s="55"/>
      <c r="F1" s="55"/>
    </row>
    <row r="2" spans="1:7" ht="21" customHeight="1" x14ac:dyDescent="0.25">
      <c r="B2" s="3"/>
      <c r="C2" s="4"/>
      <c r="D2" s="55" t="s">
        <v>44</v>
      </c>
      <c r="E2" s="55"/>
      <c r="F2" s="55"/>
    </row>
    <row r="3" spans="1:7" ht="18" customHeight="1" x14ac:dyDescent="0.25">
      <c r="B3" s="5"/>
      <c r="C3" s="55" t="s">
        <v>45</v>
      </c>
      <c r="D3" s="55"/>
      <c r="E3" s="55"/>
      <c r="F3" s="55"/>
    </row>
    <row r="4" spans="1:7" ht="31.5" customHeight="1" x14ac:dyDescent="0.25">
      <c r="B4" s="5"/>
      <c r="C4" s="55" t="s">
        <v>46</v>
      </c>
      <c r="D4" s="55"/>
      <c r="E4" s="55"/>
      <c r="F4" s="55"/>
    </row>
    <row r="5" spans="1:7" x14ac:dyDescent="0.25">
      <c r="B5" s="5"/>
      <c r="C5" s="6"/>
      <c r="D5" s="56" t="s">
        <v>55</v>
      </c>
      <c r="E5" s="56"/>
      <c r="F5" s="56"/>
    </row>
    <row r="6" spans="1:7" x14ac:dyDescent="0.25">
      <c r="B6" s="5"/>
      <c r="C6" s="6"/>
      <c r="D6" s="7"/>
      <c r="E6" s="7"/>
      <c r="F6" s="7"/>
    </row>
    <row r="7" spans="1:7" ht="47.1" customHeight="1" x14ac:dyDescent="0.25">
      <c r="A7" s="51" t="s">
        <v>49</v>
      </c>
      <c r="B7" s="51"/>
      <c r="C7" s="51"/>
      <c r="D7" s="51"/>
      <c r="E7" s="51"/>
      <c r="F7" s="51"/>
    </row>
    <row r="8" spans="1:7" ht="17.45" customHeight="1" x14ac:dyDescent="0.25">
      <c r="A8" s="52" t="s">
        <v>2</v>
      </c>
      <c r="B8" s="53" t="s">
        <v>0</v>
      </c>
      <c r="C8" s="52" t="s">
        <v>18</v>
      </c>
      <c r="D8" s="54" t="s">
        <v>50</v>
      </c>
      <c r="E8" s="54" t="s">
        <v>51</v>
      </c>
      <c r="F8" s="54" t="s">
        <v>52</v>
      </c>
    </row>
    <row r="9" spans="1:7" ht="38.25" customHeight="1" x14ac:dyDescent="0.25">
      <c r="A9" s="52"/>
      <c r="B9" s="53"/>
      <c r="C9" s="52"/>
      <c r="D9" s="54"/>
      <c r="E9" s="54"/>
      <c r="F9" s="54"/>
      <c r="G9" s="8"/>
    </row>
    <row r="10" spans="1:7" ht="30.95" customHeight="1" x14ac:dyDescent="0.25">
      <c r="A10" s="17" t="s">
        <v>15</v>
      </c>
      <c r="B10" s="18" t="s">
        <v>16</v>
      </c>
      <c r="C10" s="18" t="s">
        <v>17</v>
      </c>
      <c r="D10" s="42">
        <f>D11+D12+D13+D14+D15+D16</f>
        <v>3930785.7</v>
      </c>
      <c r="E10" s="42">
        <f>E11+E12+E13+E14+E15+E16</f>
        <v>766655.58</v>
      </c>
      <c r="F10" s="42">
        <f>E10/D10*100</f>
        <v>19.503876286107378</v>
      </c>
      <c r="G10" s="8"/>
    </row>
    <row r="11" spans="1:7" ht="48.6" customHeight="1" x14ac:dyDescent="0.25">
      <c r="A11" s="20" t="s">
        <v>3</v>
      </c>
      <c r="B11" s="21" t="s">
        <v>4</v>
      </c>
      <c r="C11" s="21" t="s">
        <v>5</v>
      </c>
      <c r="D11" s="38">
        <v>897746.45</v>
      </c>
      <c r="E11" s="38">
        <v>200321.64</v>
      </c>
      <c r="F11" s="42">
        <f t="shared" ref="F11:F37" si="0">E11/D11*100</f>
        <v>22.313832597165938</v>
      </c>
      <c r="G11" s="8"/>
    </row>
    <row r="12" spans="1:7" ht="47.45" hidden="1" customHeight="1" x14ac:dyDescent="0.25">
      <c r="A12" s="20" t="s">
        <v>6</v>
      </c>
      <c r="B12" s="21" t="s">
        <v>16</v>
      </c>
      <c r="C12" s="21" t="s">
        <v>19</v>
      </c>
      <c r="D12" s="38">
        <v>0</v>
      </c>
      <c r="E12" s="38">
        <v>0</v>
      </c>
      <c r="F12" s="42" t="e">
        <f t="shared" si="0"/>
        <v>#DIV/0!</v>
      </c>
      <c r="G12" s="8"/>
    </row>
    <row r="13" spans="1:7" ht="62.1" customHeight="1" x14ac:dyDescent="0.25">
      <c r="A13" s="20" t="s">
        <v>7</v>
      </c>
      <c r="B13" s="21" t="s">
        <v>16</v>
      </c>
      <c r="C13" s="21" t="s">
        <v>20</v>
      </c>
      <c r="D13" s="38">
        <v>2900432.25</v>
      </c>
      <c r="E13" s="38">
        <v>549432.18999999994</v>
      </c>
      <c r="F13" s="42">
        <f t="shared" si="0"/>
        <v>18.943114082392373</v>
      </c>
      <c r="G13" s="8"/>
    </row>
    <row r="14" spans="1:7" ht="51.6" customHeight="1" x14ac:dyDescent="0.25">
      <c r="A14" s="20" t="s">
        <v>8</v>
      </c>
      <c r="B14" s="21" t="s">
        <v>16</v>
      </c>
      <c r="C14" s="21" t="s">
        <v>21</v>
      </c>
      <c r="D14" s="38">
        <v>67607</v>
      </c>
      <c r="E14" s="38">
        <v>16901.75</v>
      </c>
      <c r="F14" s="42">
        <f t="shared" si="0"/>
        <v>25</v>
      </c>
      <c r="G14" s="8"/>
    </row>
    <row r="15" spans="1:7" ht="24.95" customHeight="1" x14ac:dyDescent="0.25">
      <c r="A15" s="20" t="s">
        <v>9</v>
      </c>
      <c r="B15" s="21" t="s">
        <v>16</v>
      </c>
      <c r="C15" s="21">
        <v>11</v>
      </c>
      <c r="D15" s="38">
        <v>5000</v>
      </c>
      <c r="E15" s="38">
        <v>0</v>
      </c>
      <c r="F15" s="42">
        <f t="shared" si="0"/>
        <v>0</v>
      </c>
      <c r="G15" s="8"/>
    </row>
    <row r="16" spans="1:7" ht="21" customHeight="1" x14ac:dyDescent="0.25">
      <c r="A16" s="24" t="s">
        <v>10</v>
      </c>
      <c r="B16" s="25" t="s">
        <v>16</v>
      </c>
      <c r="C16" s="25">
        <v>13</v>
      </c>
      <c r="D16" s="39">
        <v>60000</v>
      </c>
      <c r="E16" s="39">
        <v>0</v>
      </c>
      <c r="F16" s="42">
        <f t="shared" si="0"/>
        <v>0</v>
      </c>
      <c r="G16" s="8"/>
    </row>
    <row r="17" spans="1:7" ht="24.95" customHeight="1" x14ac:dyDescent="0.25">
      <c r="A17" s="27" t="s">
        <v>11</v>
      </c>
      <c r="B17" s="28" t="s">
        <v>22</v>
      </c>
      <c r="C17" s="28" t="s">
        <v>17</v>
      </c>
      <c r="D17" s="19">
        <f>D18</f>
        <v>193080.61</v>
      </c>
      <c r="E17" s="19">
        <f>E18</f>
        <v>46660.59</v>
      </c>
      <c r="F17" s="42">
        <f t="shared" si="0"/>
        <v>24.166377970320273</v>
      </c>
      <c r="G17" s="8"/>
    </row>
    <row r="18" spans="1:7" ht="30" customHeight="1" x14ac:dyDescent="0.25">
      <c r="A18" s="24" t="s">
        <v>12</v>
      </c>
      <c r="B18" s="25" t="s">
        <v>22</v>
      </c>
      <c r="C18" s="25" t="s">
        <v>19</v>
      </c>
      <c r="D18" s="26">
        <v>193080.61</v>
      </c>
      <c r="E18" s="26">
        <v>46660.59</v>
      </c>
      <c r="F18" s="42">
        <f t="shared" si="0"/>
        <v>24.166377970320273</v>
      </c>
      <c r="G18" s="8"/>
    </row>
    <row r="19" spans="1:7" ht="38.25" customHeight="1" x14ac:dyDescent="0.25">
      <c r="A19" s="27" t="s">
        <v>13</v>
      </c>
      <c r="B19" s="28" t="s">
        <v>19</v>
      </c>
      <c r="C19" s="28" t="s">
        <v>17</v>
      </c>
      <c r="D19" s="42">
        <f>D20</f>
        <v>20000</v>
      </c>
      <c r="E19" s="42">
        <f>E20</f>
        <v>0</v>
      </c>
      <c r="F19" s="42">
        <f t="shared" si="0"/>
        <v>0</v>
      </c>
      <c r="G19" s="8"/>
    </row>
    <row r="20" spans="1:7" ht="47.1" customHeight="1" x14ac:dyDescent="0.25">
      <c r="A20" s="24" t="s">
        <v>14</v>
      </c>
      <c r="B20" s="25" t="s">
        <v>19</v>
      </c>
      <c r="C20" s="25">
        <v>10</v>
      </c>
      <c r="D20" s="39">
        <v>20000</v>
      </c>
      <c r="E20" s="39">
        <v>0</v>
      </c>
      <c r="F20" s="42">
        <f t="shared" si="0"/>
        <v>0</v>
      </c>
      <c r="G20" s="8"/>
    </row>
    <row r="21" spans="1:7" ht="27" customHeight="1" x14ac:dyDescent="0.25">
      <c r="A21" s="29" t="s">
        <v>24</v>
      </c>
      <c r="B21" s="18" t="s">
        <v>20</v>
      </c>
      <c r="C21" s="18" t="s">
        <v>17</v>
      </c>
      <c r="D21" s="42">
        <f>D22+D23</f>
        <v>1300000</v>
      </c>
      <c r="E21" s="42">
        <f>E22+E23</f>
        <v>156600</v>
      </c>
      <c r="F21" s="42">
        <f t="shared" si="0"/>
        <v>12.046153846153846</v>
      </c>
      <c r="G21" s="8"/>
    </row>
    <row r="22" spans="1:7" ht="20.100000000000001" customHeight="1" x14ac:dyDescent="0.25">
      <c r="A22" s="23" t="s">
        <v>25</v>
      </c>
      <c r="B22" s="22" t="s">
        <v>20</v>
      </c>
      <c r="C22" s="22" t="s">
        <v>26</v>
      </c>
      <c r="D22" s="38">
        <v>1300000</v>
      </c>
      <c r="E22" s="38">
        <v>156600</v>
      </c>
      <c r="F22" s="42">
        <f t="shared" si="0"/>
        <v>12.046153846153846</v>
      </c>
      <c r="G22" s="8"/>
    </row>
    <row r="23" spans="1:7" ht="21" hidden="1" customHeight="1" x14ac:dyDescent="0.25">
      <c r="A23" s="30" t="s">
        <v>27</v>
      </c>
      <c r="B23" s="31" t="s">
        <v>20</v>
      </c>
      <c r="C23" s="31" t="s">
        <v>28</v>
      </c>
      <c r="D23" s="39">
        <v>0</v>
      </c>
      <c r="E23" s="39">
        <v>0</v>
      </c>
      <c r="F23" s="42" t="e">
        <f t="shared" si="0"/>
        <v>#DIV/0!</v>
      </c>
      <c r="G23" s="8"/>
    </row>
    <row r="24" spans="1:7" ht="23.45" customHeight="1" x14ac:dyDescent="0.25">
      <c r="A24" s="29" t="s">
        <v>29</v>
      </c>
      <c r="B24" s="18" t="s">
        <v>31</v>
      </c>
      <c r="C24" s="18" t="s">
        <v>17</v>
      </c>
      <c r="D24" s="42">
        <f>D25+D26+D27</f>
        <v>1002180</v>
      </c>
      <c r="E24" s="42">
        <f>E25+E26+E27</f>
        <v>66334.39</v>
      </c>
      <c r="F24" s="42">
        <f t="shared" si="0"/>
        <v>6.6190095591610296</v>
      </c>
      <c r="G24" s="8"/>
    </row>
    <row r="25" spans="1:7" ht="20.100000000000001" hidden="1" customHeight="1" x14ac:dyDescent="0.25">
      <c r="A25" s="23" t="s">
        <v>30</v>
      </c>
      <c r="B25" s="22" t="s">
        <v>31</v>
      </c>
      <c r="C25" s="22" t="s">
        <v>16</v>
      </c>
      <c r="D25" s="38">
        <v>0</v>
      </c>
      <c r="E25" s="38">
        <v>0</v>
      </c>
      <c r="F25" s="42" t="e">
        <f t="shared" si="0"/>
        <v>#DIV/0!</v>
      </c>
      <c r="G25" s="8"/>
    </row>
    <row r="26" spans="1:7" ht="20.100000000000001" hidden="1" customHeight="1" x14ac:dyDescent="0.25">
      <c r="A26" s="23" t="s">
        <v>32</v>
      </c>
      <c r="B26" s="10" t="s">
        <v>31</v>
      </c>
      <c r="C26" s="10" t="s">
        <v>22</v>
      </c>
      <c r="D26" s="38">
        <v>0</v>
      </c>
      <c r="E26" s="38">
        <v>0</v>
      </c>
      <c r="F26" s="42" t="e">
        <f t="shared" si="0"/>
        <v>#DIV/0!</v>
      </c>
      <c r="G26" s="8"/>
    </row>
    <row r="27" spans="1:7" ht="21.6" customHeight="1" x14ac:dyDescent="0.25">
      <c r="A27" s="32" t="s">
        <v>33</v>
      </c>
      <c r="B27" s="33" t="s">
        <v>31</v>
      </c>
      <c r="C27" s="33" t="s">
        <v>19</v>
      </c>
      <c r="D27" s="39">
        <v>1002180</v>
      </c>
      <c r="E27" s="39">
        <v>66334.39</v>
      </c>
      <c r="F27" s="42">
        <f t="shared" si="0"/>
        <v>6.6190095591610296</v>
      </c>
      <c r="G27" s="8"/>
    </row>
    <row r="28" spans="1:7" ht="21.6" customHeight="1" x14ac:dyDescent="0.25">
      <c r="A28" s="47" t="s">
        <v>53</v>
      </c>
      <c r="B28" s="49" t="s">
        <v>21</v>
      </c>
      <c r="C28" s="49" t="s">
        <v>17</v>
      </c>
      <c r="D28" s="44">
        <f>D29</f>
        <v>15000</v>
      </c>
      <c r="E28" s="44">
        <f>E29</f>
        <v>0</v>
      </c>
      <c r="F28" s="42">
        <f t="shared" si="0"/>
        <v>0</v>
      </c>
      <c r="G28" s="8"/>
    </row>
    <row r="29" spans="1:7" ht="32.25" customHeight="1" x14ac:dyDescent="0.25">
      <c r="A29" s="48" t="s">
        <v>54</v>
      </c>
      <c r="B29" s="45" t="s">
        <v>21</v>
      </c>
      <c r="C29" s="45" t="s">
        <v>31</v>
      </c>
      <c r="D29" s="46">
        <v>15000</v>
      </c>
      <c r="E29" s="46">
        <v>0</v>
      </c>
      <c r="F29" s="42">
        <f t="shared" si="0"/>
        <v>0</v>
      </c>
      <c r="G29" s="8"/>
    </row>
    <row r="30" spans="1:7" ht="22.5" hidden="1" customHeight="1" x14ac:dyDescent="0.25">
      <c r="A30" s="29" t="s">
        <v>34</v>
      </c>
      <c r="B30" s="18" t="s">
        <v>36</v>
      </c>
      <c r="C30" s="18" t="s">
        <v>17</v>
      </c>
      <c r="D30" s="42">
        <f>D31</f>
        <v>0</v>
      </c>
      <c r="E30" s="42">
        <f>E31</f>
        <v>0</v>
      </c>
      <c r="F30" s="42" t="e">
        <f t="shared" si="0"/>
        <v>#DIV/0!</v>
      </c>
      <c r="G30" s="8"/>
    </row>
    <row r="31" spans="1:7" ht="20.45" hidden="1" customHeight="1" x14ac:dyDescent="0.25">
      <c r="A31" s="30" t="s">
        <v>35</v>
      </c>
      <c r="B31" s="31" t="s">
        <v>36</v>
      </c>
      <c r="C31" s="31" t="s">
        <v>16</v>
      </c>
      <c r="D31" s="39">
        <v>0</v>
      </c>
      <c r="E31" s="39">
        <v>0</v>
      </c>
      <c r="F31" s="42" t="e">
        <f t="shared" si="0"/>
        <v>#DIV/0!</v>
      </c>
      <c r="G31" s="8"/>
    </row>
    <row r="32" spans="1:7" ht="20.45" hidden="1" customHeight="1" x14ac:dyDescent="0.25">
      <c r="A32" s="34" t="s">
        <v>37</v>
      </c>
      <c r="B32" s="18" t="s">
        <v>39</v>
      </c>
      <c r="C32" s="18" t="s">
        <v>17</v>
      </c>
      <c r="D32" s="42">
        <f>D33</f>
        <v>0</v>
      </c>
      <c r="E32" s="42">
        <f>E33</f>
        <v>0</v>
      </c>
      <c r="F32" s="42" t="e">
        <f t="shared" si="0"/>
        <v>#DIV/0!</v>
      </c>
      <c r="G32" s="8"/>
    </row>
    <row r="33" spans="1:7" ht="20.45" hidden="1" customHeight="1" x14ac:dyDescent="0.25">
      <c r="A33" s="35" t="s">
        <v>38</v>
      </c>
      <c r="B33" s="31" t="s">
        <v>39</v>
      </c>
      <c r="C33" s="31" t="s">
        <v>16</v>
      </c>
      <c r="D33" s="39">
        <v>0</v>
      </c>
      <c r="E33" s="39">
        <v>0</v>
      </c>
      <c r="F33" s="42" t="e">
        <f t="shared" si="0"/>
        <v>#DIV/0!</v>
      </c>
      <c r="G33" s="8"/>
    </row>
    <row r="34" spans="1:7" ht="20.45" customHeight="1" x14ac:dyDescent="0.25">
      <c r="A34" s="29" t="s">
        <v>40</v>
      </c>
      <c r="B34" s="18" t="s">
        <v>23</v>
      </c>
      <c r="C34" s="18" t="s">
        <v>17</v>
      </c>
      <c r="D34" s="43">
        <f>D35</f>
        <v>75000</v>
      </c>
      <c r="E34" s="43">
        <f>E35</f>
        <v>12354.08</v>
      </c>
      <c r="F34" s="42">
        <f t="shared" si="0"/>
        <v>16.472106666666665</v>
      </c>
      <c r="G34" s="8"/>
    </row>
    <row r="35" spans="1:7" ht="21.6" customHeight="1" x14ac:dyDescent="0.25">
      <c r="A35" s="30" t="s">
        <v>41</v>
      </c>
      <c r="B35" s="33" t="s">
        <v>23</v>
      </c>
      <c r="C35" s="33" t="s">
        <v>16</v>
      </c>
      <c r="D35" s="40">
        <v>75000</v>
      </c>
      <c r="E35" s="40">
        <v>12354.08</v>
      </c>
      <c r="F35" s="42">
        <f t="shared" si="0"/>
        <v>16.472106666666665</v>
      </c>
      <c r="G35" s="9"/>
    </row>
    <row r="36" spans="1:7" x14ac:dyDescent="0.25">
      <c r="A36" s="29" t="s">
        <v>42</v>
      </c>
      <c r="B36" s="37" t="s">
        <v>43</v>
      </c>
      <c r="C36" s="37" t="s">
        <v>17</v>
      </c>
      <c r="D36" s="43">
        <f>D37</f>
        <v>5000</v>
      </c>
      <c r="E36" s="43">
        <f>E37</f>
        <v>3202.28</v>
      </c>
      <c r="F36" s="42">
        <f t="shared" si="0"/>
        <v>64.045600000000007</v>
      </c>
      <c r="G36" s="9"/>
    </row>
    <row r="37" spans="1:7" ht="21.95" customHeight="1" x14ac:dyDescent="0.25">
      <c r="A37" s="36" t="s">
        <v>47</v>
      </c>
      <c r="B37" s="11" t="s">
        <v>43</v>
      </c>
      <c r="C37" s="11" t="s">
        <v>16</v>
      </c>
      <c r="D37" s="41">
        <v>5000</v>
      </c>
      <c r="E37" s="41">
        <v>3202.28</v>
      </c>
      <c r="F37" s="42">
        <f t="shared" si="0"/>
        <v>64.045600000000007</v>
      </c>
      <c r="G37" s="9"/>
    </row>
    <row r="38" spans="1:7" ht="24.95" customHeight="1" x14ac:dyDescent="0.25">
      <c r="A38" s="50" t="s">
        <v>1</v>
      </c>
      <c r="B38" s="50"/>
      <c r="C38" s="50"/>
      <c r="D38" s="44">
        <f>D10+D17+D19+D21+D24+D30+D32+D34+D36+D28</f>
        <v>6541046.3100000005</v>
      </c>
      <c r="E38" s="44">
        <f>E10+E17+E19+E21+E24+E30+E32+E34+E36</f>
        <v>1051806.92</v>
      </c>
      <c r="F38" s="42">
        <f>E38/D38*100</f>
        <v>16.080102022699176</v>
      </c>
      <c r="G38" s="9"/>
    </row>
    <row r="39" spans="1:7" x14ac:dyDescent="0.25">
      <c r="A39" s="1"/>
      <c r="B39" s="12"/>
      <c r="C39" s="9"/>
      <c r="D39" s="9"/>
      <c r="E39" s="9"/>
      <c r="F39" s="9"/>
      <c r="G39" s="9"/>
    </row>
    <row r="40" spans="1:7" x14ac:dyDescent="0.25">
      <c r="A40" s="9"/>
      <c r="B40" s="12"/>
      <c r="C40" s="9"/>
      <c r="D40" s="9"/>
      <c r="E40" s="9"/>
      <c r="F40" s="13"/>
      <c r="G40" s="9"/>
    </row>
    <row r="41" spans="1:7" x14ac:dyDescent="0.25">
      <c r="F41" s="8"/>
    </row>
    <row r="42" spans="1:7" x14ac:dyDescent="0.25">
      <c r="A42" s="15"/>
    </row>
    <row r="43" spans="1:7" x14ac:dyDescent="0.25">
      <c r="F43" s="8"/>
    </row>
    <row r="46" spans="1:7" x14ac:dyDescent="0.25">
      <c r="D46" s="16"/>
      <c r="E46" s="16"/>
    </row>
  </sheetData>
  <mergeCells count="13">
    <mergeCell ref="D1:F1"/>
    <mergeCell ref="D2:F2"/>
    <mergeCell ref="D5:F5"/>
    <mergeCell ref="C3:F3"/>
    <mergeCell ref="C4:F4"/>
    <mergeCell ref="A38:C38"/>
    <mergeCell ref="A7:F7"/>
    <mergeCell ref="A8:A9"/>
    <mergeCell ref="B8:B9"/>
    <mergeCell ref="C8:C9"/>
    <mergeCell ref="D8:D9"/>
    <mergeCell ref="E8:E9"/>
    <mergeCell ref="F8:F9"/>
  </mergeCells>
  <pageMargins left="1.0629921259842521" right="0.19685039370078741" top="0.39370078740157483" bottom="0.3937007874015748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2023-06-07T07:58:05Z</dcterms:modified>
</cp:coreProperties>
</file>