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265"/>
  </bookViews>
  <sheets>
    <sheet name="Приложение №5" sheetId="1" r:id="rId1"/>
  </sheets>
  <definedNames>
    <definedName name="_GoBack" localSheetId="0">'Приложение №5'!#REF!</definedName>
    <definedName name="_xlnm._FilterDatabase" localSheetId="0" hidden="1">'Приложение №5'!$C$8:$F$161</definedName>
    <definedName name="_xlnm.Print_Titles" localSheetId="0">'Приложение №5'!$7:$8</definedName>
    <definedName name="_xlnm.Print_Area" localSheetId="0">'Приложение №5'!$A$1:$I$161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7" i="1" l="1"/>
  <c r="I67" i="1"/>
  <c r="G67" i="1"/>
  <c r="G68" i="1"/>
  <c r="G74" i="1"/>
  <c r="I76" i="1"/>
  <c r="I75" i="1" s="1"/>
  <c r="I74" i="1" s="1"/>
  <c r="I73" i="1" s="1"/>
  <c r="H76" i="1"/>
  <c r="H75" i="1" s="1"/>
  <c r="H74" i="1" s="1"/>
  <c r="H73" i="1" s="1"/>
  <c r="G76" i="1"/>
  <c r="I71" i="1"/>
  <c r="I70" i="1" s="1"/>
  <c r="I68" i="1" s="1"/>
  <c r="H71" i="1"/>
  <c r="H70" i="1" s="1"/>
  <c r="H68" i="1" s="1"/>
  <c r="G71" i="1"/>
  <c r="G69" i="1" s="1"/>
  <c r="G75" i="1" l="1"/>
  <c r="G73" i="1" s="1"/>
  <c r="H69" i="1"/>
  <c r="I69" i="1"/>
  <c r="G70" i="1"/>
  <c r="I127" i="1" l="1"/>
  <c r="I125" i="1" s="1"/>
  <c r="H127" i="1"/>
  <c r="H125" i="1" s="1"/>
  <c r="G127" i="1"/>
  <c r="G126" i="1" s="1"/>
  <c r="I123" i="1"/>
  <c r="I121" i="1" s="1"/>
  <c r="H123" i="1"/>
  <c r="H121" i="1" s="1"/>
  <c r="G123" i="1"/>
  <c r="G122" i="1" s="1"/>
  <c r="G125" i="1" l="1"/>
  <c r="H126" i="1"/>
  <c r="I126" i="1"/>
  <c r="G121" i="1"/>
  <c r="H122" i="1"/>
  <c r="H120" i="1" s="1"/>
  <c r="I122" i="1"/>
  <c r="I120" i="1" s="1"/>
  <c r="G120" i="1" l="1"/>
  <c r="I158" i="1"/>
  <c r="I157" i="1" s="1"/>
  <c r="I156" i="1" s="1"/>
  <c r="I155" i="1" s="1"/>
  <c r="H158" i="1"/>
  <c r="H157" i="1" s="1"/>
  <c r="H156" i="1" s="1"/>
  <c r="H155" i="1" s="1"/>
  <c r="G158" i="1"/>
  <c r="G157" i="1" s="1"/>
  <c r="G156" i="1" s="1"/>
  <c r="G155" i="1" s="1"/>
  <c r="I154" i="1" l="1"/>
  <c r="H154" i="1"/>
  <c r="G154" i="1"/>
  <c r="H118" i="1" l="1"/>
  <c r="H117" i="1" s="1"/>
  <c r="H116" i="1" s="1"/>
  <c r="H115" i="1" s="1"/>
  <c r="I118" i="1"/>
  <c r="I117" i="1" s="1"/>
  <c r="I116" i="1" s="1"/>
  <c r="I115" i="1" s="1"/>
  <c r="G118" i="1"/>
  <c r="G117" i="1" s="1"/>
  <c r="G116" i="1" s="1"/>
  <c r="G115" i="1" s="1"/>
  <c r="I86" i="1"/>
  <c r="I85" i="1" s="1"/>
  <c r="I84" i="1" s="1"/>
  <c r="I83" i="1" s="1"/>
  <c r="I82" i="1" s="1"/>
  <c r="I81" i="1" s="1"/>
  <c r="H86" i="1"/>
  <c r="H85" i="1" s="1"/>
  <c r="H84" i="1" s="1"/>
  <c r="H83" i="1" s="1"/>
  <c r="H82" i="1" s="1"/>
  <c r="H81" i="1" s="1"/>
  <c r="G86" i="1"/>
  <c r="G85" i="1" s="1"/>
  <c r="G84" i="1" s="1"/>
  <c r="G83" i="1" s="1"/>
  <c r="G82" i="1" s="1"/>
  <c r="G81" i="1" s="1"/>
  <c r="I31" i="1" l="1"/>
  <c r="H31" i="1"/>
  <c r="H152" i="1" l="1"/>
  <c r="H151" i="1" s="1"/>
  <c r="H150" i="1" s="1"/>
  <c r="H149" i="1" s="1"/>
  <c r="H148" i="1" s="1"/>
  <c r="I152" i="1"/>
  <c r="I151" i="1" s="1"/>
  <c r="I150" i="1" s="1"/>
  <c r="I149" i="1" s="1"/>
  <c r="I148" i="1" s="1"/>
  <c r="G152" i="1"/>
  <c r="G151" i="1" s="1"/>
  <c r="G150" i="1" s="1"/>
  <c r="G149" i="1" s="1"/>
  <c r="G148" i="1" s="1"/>
  <c r="H131" i="1"/>
  <c r="H130" i="1" s="1"/>
  <c r="H129" i="1" s="1"/>
  <c r="H114" i="1" s="1"/>
  <c r="I131" i="1"/>
  <c r="I130" i="1" s="1"/>
  <c r="I129" i="1" s="1"/>
  <c r="I114" i="1" s="1"/>
  <c r="G131" i="1"/>
  <c r="G130" i="1" s="1"/>
  <c r="G129" i="1" s="1"/>
  <c r="G114" i="1" s="1"/>
  <c r="H79" i="1"/>
  <c r="H78" i="1" s="1"/>
  <c r="H66" i="1" s="1"/>
  <c r="I79" i="1"/>
  <c r="I78" i="1" s="1"/>
  <c r="I66" i="1" s="1"/>
  <c r="G79" i="1"/>
  <c r="G78" i="1" s="1"/>
  <c r="G66" i="1" s="1"/>
  <c r="H62" i="1"/>
  <c r="I62" i="1"/>
  <c r="G62" i="1"/>
  <c r="H64" i="1"/>
  <c r="I64" i="1"/>
  <c r="G64" i="1"/>
  <c r="H54" i="1"/>
  <c r="I54" i="1"/>
  <c r="G54" i="1"/>
  <c r="I56" i="1"/>
  <c r="H56" i="1"/>
  <c r="G56" i="1"/>
  <c r="H49" i="1"/>
  <c r="H48" i="1" s="1"/>
  <c r="H47" i="1" s="1"/>
  <c r="H46" i="1" s="1"/>
  <c r="I49" i="1"/>
  <c r="I48" i="1" s="1"/>
  <c r="I47" i="1" s="1"/>
  <c r="I46" i="1" s="1"/>
  <c r="G49" i="1"/>
  <c r="G48" i="1" s="1"/>
  <c r="G47" i="1" s="1"/>
  <c r="G46" i="1" s="1"/>
  <c r="H44" i="1"/>
  <c r="H43" i="1" s="1"/>
  <c r="H42" i="1" s="1"/>
  <c r="H41" i="1" s="1"/>
  <c r="H40" i="1" s="1"/>
  <c r="I44" i="1"/>
  <c r="I43" i="1" s="1"/>
  <c r="I42" i="1" s="1"/>
  <c r="I41" i="1" s="1"/>
  <c r="I40" i="1" s="1"/>
  <c r="G44" i="1"/>
  <c r="G43" i="1" s="1"/>
  <c r="G42" i="1" s="1"/>
  <c r="G41" i="1" s="1"/>
  <c r="G40" i="1" s="1"/>
  <c r="I27" i="1"/>
  <c r="I26" i="1" s="1"/>
  <c r="I25" i="1" s="1"/>
  <c r="I24" i="1" s="1"/>
  <c r="H27" i="1"/>
  <c r="H26" i="1" s="1"/>
  <c r="H25" i="1" s="1"/>
  <c r="H24" i="1" s="1"/>
  <c r="G27" i="1"/>
  <c r="G26" i="1" s="1"/>
  <c r="G25" i="1" s="1"/>
  <c r="G24" i="1" s="1"/>
  <c r="I38" i="1"/>
  <c r="I37" i="1" s="1"/>
  <c r="H38" i="1"/>
  <c r="H37" i="1" s="1"/>
  <c r="G38" i="1"/>
  <c r="G37" i="1" s="1"/>
  <c r="I35" i="1"/>
  <c r="H35" i="1"/>
  <c r="G35" i="1"/>
  <c r="I33" i="1"/>
  <c r="H33" i="1"/>
  <c r="G33" i="1"/>
  <c r="G31" i="1"/>
  <c r="I15" i="1"/>
  <c r="I14" i="1" s="1"/>
  <c r="I13" i="1" s="1"/>
  <c r="I12" i="1" s="1"/>
  <c r="I11" i="1" s="1"/>
  <c r="H15" i="1"/>
  <c r="H14" i="1" s="1"/>
  <c r="H13" i="1" s="1"/>
  <c r="H12" i="1" s="1"/>
  <c r="G15" i="1"/>
  <c r="G14" i="1" s="1"/>
  <c r="G13" i="1" s="1"/>
  <c r="G12" i="1" s="1"/>
  <c r="G11" i="1" s="1"/>
  <c r="G53" i="1" l="1"/>
  <c r="G52" i="1" s="1"/>
  <c r="G51" i="1" s="1"/>
  <c r="H53" i="1"/>
  <c r="H52" i="1" s="1"/>
  <c r="H51" i="1" s="1"/>
  <c r="H94" i="1"/>
  <c r="I53" i="1"/>
  <c r="I52" i="1" s="1"/>
  <c r="I51" i="1" s="1"/>
  <c r="I94" i="1"/>
  <c r="G94" i="1"/>
  <c r="I30" i="1"/>
  <c r="I29" i="1" s="1"/>
  <c r="I23" i="1" s="1"/>
  <c r="H30" i="1"/>
  <c r="H29" i="1" s="1"/>
  <c r="H23" i="1" s="1"/>
  <c r="G30" i="1"/>
  <c r="H61" i="1"/>
  <c r="H60" i="1" s="1"/>
  <c r="H59" i="1" s="1"/>
  <c r="H58" i="1" s="1"/>
  <c r="G61" i="1"/>
  <c r="G60" i="1" s="1"/>
  <c r="G59" i="1" s="1"/>
  <c r="G58" i="1" s="1"/>
  <c r="I61" i="1"/>
  <c r="I60" i="1" s="1"/>
  <c r="I59" i="1" s="1"/>
  <c r="I58" i="1" s="1"/>
  <c r="I10" i="1" l="1"/>
  <c r="I161" i="1" s="1"/>
  <c r="I9" i="1" s="1"/>
  <c r="G29" i="1"/>
  <c r="G23" i="1" s="1"/>
  <c r="H10" i="1"/>
  <c r="G10" i="1" l="1"/>
  <c r="H161" i="1"/>
  <c r="H9" i="1" s="1"/>
  <c r="G161" i="1" l="1"/>
  <c r="G9" i="1" s="1"/>
</calcChain>
</file>

<file path=xl/sharedStrings.xml><?xml version="1.0" encoding="utf-8"?>
<sst xmlns="http://schemas.openxmlformats.org/spreadsheetml/2006/main" count="592" uniqueCount="177">
  <si>
    <t>Наименование показателей</t>
  </si>
  <si>
    <t>Глава</t>
  </si>
  <si>
    <t>Целевая статья</t>
  </si>
  <si>
    <t>Вид расходов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</si>
  <si>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</si>
  <si>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</si>
  <si>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</si>
  <si>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Межбюджетные трансферты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</si>
  <si>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</si>
  <si>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</si>
  <si>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</si>
  <si>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</si>
  <si>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</si>
  <si>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</si>
  <si>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</si>
  <si>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</si>
  <si>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</si>
  <si>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</si>
  <si>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</si>
  <si>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</si>
  <si>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</si>
  <si>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</si>
  <si>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Физическая культура и спорт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</si>
  <si>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</si>
  <si>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</si>
  <si>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</si>
  <si>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</si>
  <si>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</si>
  <si>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</si>
  <si>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</si>
  <si>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</si>
  <si>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</si>
  <si>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</si>
  <si>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</si>
  <si>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Молодежная политика </t>
  </si>
  <si>
    <t xml:space="preserve">Резервный фонд администрации муниципального образования </t>
  </si>
  <si>
    <t>Жилищное хозяйство</t>
  </si>
  <si>
    <t>Национальная безопасность и правоохранительная деятельность</t>
  </si>
  <si>
    <t xml:space="preserve">Культура, кинематография </t>
  </si>
  <si>
    <t>08</t>
  </si>
  <si>
    <t>Культура</t>
  </si>
  <si>
    <t>01</t>
  </si>
  <si>
    <t>Расходы на обеспечение деятельности подведомственных учреждений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</si>
  <si>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</si>
  <si>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</si>
  <si>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</si>
  <si>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</si>
  <si>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Раздел</t>
  </si>
  <si>
    <t>Подраздел</t>
  </si>
  <si>
    <t>00</t>
  </si>
  <si>
    <t>02</t>
  </si>
  <si>
    <t>03</t>
  </si>
  <si>
    <t>04</t>
  </si>
  <si>
    <t>06</t>
  </si>
  <si>
    <t>11</t>
  </si>
  <si>
    <t>13</t>
  </si>
  <si>
    <t>10</t>
  </si>
  <si>
    <t>09</t>
  </si>
  <si>
    <t>12</t>
  </si>
  <si>
    <t>05</t>
  </si>
  <si>
    <t>07</t>
  </si>
  <si>
    <t>ВСЕГО РАСХОДОВ</t>
  </si>
  <si>
    <t>2022 год</t>
  </si>
  <si>
    <t>2023 год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</si>
  <si>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</si>
  <si>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Резервный фонд</t>
  </si>
  <si>
    <t>Мероприятия в сфере строительства, архитектуры и градостроительства</t>
  </si>
  <si>
    <t xml:space="preserve">Мероприятия в сфере коммунального хозяйства 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</si>
  <si>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</si>
  <si>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</si>
  <si>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>Мероприятия в сфере благоустройства</t>
  </si>
  <si>
    <t xml:space="preserve">Муниципальный финансовый контроль </t>
  </si>
  <si>
    <t>Осуществление мероприятий в сфере жилищного хозяйства  за счет средств бюджета поселения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</si>
  <si>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</si>
  <si>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</si>
  <si>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 с направлением расходов)   66 0 00  80080</t>
  </si>
  <si>
    <t>(код целевой статьи с направлением расходов) 66 0 00 80080</t>
  </si>
  <si>
    <t>Уплата взносов на капитальный ремонт общего имущества в многоквартирных домах на счет регионального оператора</t>
  </si>
  <si>
    <t>Осуществление мероприятий для детей и молодежи</t>
  </si>
  <si>
    <t>Мероприятия в сфере молодежной политики</t>
  </si>
  <si>
    <t>Деятельность в сфере культуры</t>
  </si>
  <si>
    <t>(код целевой статьи с направлением расходов)               75 0 00 80210</t>
  </si>
  <si>
    <t>Осуществление мероприятий в сфере коммунального хозяйства  за счет средств бюджета поселения</t>
  </si>
  <si>
    <t>Передача  части полномочий по решению вопросов местного значения в соответствии с заключенными соглашениями</t>
  </si>
  <si>
    <t>(код целевой статьи)                                           61 0 00 00000</t>
  </si>
  <si>
    <t>(код целевой статьи)                    61 2 00 00000</t>
  </si>
  <si>
    <t>(код целевой статьи с направлением расходов)                       61 2 00 80010</t>
  </si>
  <si>
    <t>(код целевой статьи с направлением расходов)                          61 2 00 80010</t>
  </si>
  <si>
    <t>(код целевой статьи с направлением расходов)                             61 2 00 80010</t>
  </si>
  <si>
    <t>Осуществление первичного воинского учета на территориях, где отсутствуют военные комиссариаты</t>
  </si>
  <si>
    <t>(код целевой статьи с направлением расходов)                        66 0 00 80080</t>
  </si>
  <si>
    <t>(код целевой статьи)                                   67 0 00 00000</t>
  </si>
  <si>
    <t>(код целевой статьи с направлением расходов)                       67 0 00 80090</t>
  </si>
  <si>
    <t>(код целевой статьи с направлением расходов)                             67 0 00 80090</t>
  </si>
  <si>
    <t>(код целевой статьи с направлением расходов)                         67 0 00 80090</t>
  </si>
  <si>
    <t>(код целевой статьи с направлением расходов)                      67 0 00 80100</t>
  </si>
  <si>
    <t>(код целевой статьи с направлением расходов)                        67 0 00 80100</t>
  </si>
  <si>
    <t>(код целевой статьи с направлением расходов)                       67 0 00 80100</t>
  </si>
  <si>
    <t>(код целевой статьи с направлением расходов)                    67 0 00 80110</t>
  </si>
  <si>
    <t>(код целевой статьи с направлением расходов)                            67 0 00 80110</t>
  </si>
  <si>
    <t>(код целевой статьи с направлением расходов)                           67 0 00 80110</t>
  </si>
  <si>
    <t>(код целевой статьи)                            68 0 00 00000</t>
  </si>
  <si>
    <t>(код целевой статьи с направлением расходов)                           68 0 00 80130</t>
  </si>
  <si>
    <t>(код целевой статьи с направлением расходов)                      68 0 00 80130</t>
  </si>
  <si>
    <t>(код целевой статьи с направлением расходов)                             68 0 00 80130</t>
  </si>
  <si>
    <t>(код целевой статьи с направлением расходов)                    68 0 00 80140</t>
  </si>
  <si>
    <t>(код целевой статьи)                                    74 0 00 00000</t>
  </si>
  <si>
    <t>(код целевой статьи с направлением расходов)                          74 0 00 80200</t>
  </si>
  <si>
    <t>(код целевой статьи с направлением расходов)                                       74 0 00 80200</t>
  </si>
  <si>
    <t>(код целевой статьи с направлением расходов)                     74 0 00 80200</t>
  </si>
  <si>
    <t>(код целевой статьи)                                 75 0 00 00000</t>
  </si>
  <si>
    <t>(код целевой статьи с направлением расходов)                    75 0 00 80210</t>
  </si>
  <si>
    <t>(код целевой статьи с направлением расходов)                       75 0 00 80210</t>
  </si>
  <si>
    <t>Защита населения и территории от чрезвычайных ситуаций природного и техногенного характера, пожарная безопасность</t>
  </si>
  <si>
    <t>к решению Совета депутатов</t>
  </si>
  <si>
    <t xml:space="preserve">сельского поселения "Судромское"  </t>
  </si>
  <si>
    <t xml:space="preserve">Вельского муниципального района Архангельской области </t>
  </si>
  <si>
    <t>Администрация сельского поселения "Судромское"  Вельского муниципального района Архангельской области</t>
  </si>
  <si>
    <t>Обеспечение функционирования  главы муниципального образования  и его заместителей</t>
  </si>
  <si>
    <t>Глава муниципального образования</t>
  </si>
  <si>
    <t>Расходы на содержание  органов местного самоуправления и обеспечение их функций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</si>
  <si>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</si>
  <si>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Непрограммные расходы в области общегосударственных вопросов</t>
  </si>
  <si>
    <t>Единая субвенция местным бюджетам</t>
  </si>
  <si>
    <t>Закупка товаров, работ и услуг для государственных (муниципальных) нужд</t>
  </si>
  <si>
    <t>Иные закупки товаров,работ,услуг для государственных (муниципальных) нужд</t>
  </si>
  <si>
    <t>Обеспечение деятельности органов местного самоуправления</t>
  </si>
  <si>
    <t>Осуществление полномочий по исполнению бюджетов поселений</t>
  </si>
  <si>
    <t>000</t>
  </si>
  <si>
    <t>100</t>
  </si>
  <si>
    <t>120</t>
  </si>
  <si>
    <t>200</t>
  </si>
  <si>
    <t>240</t>
  </si>
  <si>
    <t>800</t>
  </si>
  <si>
    <t>850</t>
  </si>
  <si>
    <t>500</t>
  </si>
  <si>
    <t>540</t>
  </si>
  <si>
    <t>Обеспечение первичных мер пожарной безопасности в границах населенных пунктов поселения</t>
  </si>
  <si>
    <t>Осуществление полномочий по обеспечению первичных мер пожарной безопасности в границах населенных пунктов поселения</t>
  </si>
  <si>
    <t>Непрограммные расходы в области жилищно-коммунального хозяйства</t>
  </si>
  <si>
    <t>Расходы на содержание органов местного самоуправления</t>
  </si>
  <si>
    <t>0000000000</t>
  </si>
  <si>
    <t>000000000</t>
  </si>
  <si>
    <t>Условно утвержденные расходы</t>
  </si>
  <si>
    <t>010F255550</t>
  </si>
  <si>
    <t>2024 год</t>
  </si>
  <si>
    <t>Расходы на социальные выплаты</t>
  </si>
  <si>
    <t>Сумма, рублей</t>
  </si>
  <si>
    <t>Национальный проект "Жильё и городская среда"; 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</si>
  <si>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</si>
  <si>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Муниципальная программа формирования современной городской среды на территории сельского поселения "Судромское" на 2017-2024 годы"</t>
  </si>
  <si>
    <t>0100000000</t>
  </si>
  <si>
    <t>010F000000</t>
  </si>
  <si>
    <t>Ведомственная структура расходов  бюджета сельского поселения "Судромское"  Вельского муниципального района Архангельской области и распределение бюджетных ассигнований по разделам, подразделам, целевым статьям и группам и  подгруппам видов расходов на 2022 год и на плановый период 2023 и 2024 годов</t>
  </si>
  <si>
    <t>Обеспечение деятельности контрольно-счетной палаты</t>
  </si>
  <si>
    <t>Непрограммные расходы в области национальной обороны</t>
  </si>
  <si>
    <t>Муниципальная программа Вельского муниципального района "Поддержка в области дорожной деятельности и пассажирских автоперевозок"</t>
  </si>
  <si>
    <t>Подпрограмма "Развитие и совершенствование сети автомобильных дорог общего пользования местного значения в Вельском районе"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</si>
  <si>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</si>
  <si>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Мероприятия в сфере дорожного хозяйства</t>
  </si>
  <si>
    <t>Физическая культура</t>
  </si>
  <si>
    <t>Непрограмные расходы в области физической культуры и спорта</t>
  </si>
  <si>
    <t>Мероприятия в области физической культуры и спорта</t>
  </si>
  <si>
    <t>Муниципальная программа Вельского муниципального района "Жилищно-коммунальное хозяйство и благоустройство Вельского муниципального района"</t>
  </si>
  <si>
    <t>Мероприятия по организации накопления и транспортировке ТКО</t>
  </si>
  <si>
    <t>Мероприятия в области благоустройства территорий</t>
  </si>
  <si>
    <t>Мероприятия по организации и содержанию мест захоронения на территории сельских поселений</t>
  </si>
  <si>
    <t>Муниципальная программа «Развитие противопожарного водоснабжения в сельском поселении "Судромское" на 2021-2023 годы"</t>
  </si>
  <si>
    <t>0300000000</t>
  </si>
  <si>
    <t>Ремонт и обслуживание пожарных водоемов</t>
  </si>
  <si>
    <t>0300100000</t>
  </si>
  <si>
    <t>Оборудование источников наружного противопожарного водоснабжения</t>
  </si>
  <si>
    <t>03001S6630</t>
  </si>
  <si>
    <t>Расходы в области национальной безопасности и правоохранительной деятельности</t>
  </si>
  <si>
    <t>Мероприятия в сфере гражданской обороны и защиты населения и территории Архангельской области от чрезвычайных ситуаций, осуществляемые органами местного самоуправления</t>
  </si>
  <si>
    <t>Приложение №5</t>
  </si>
  <si>
    <t xml:space="preserve"> от 01 июня 2022 г. №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</si>
</sst>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&lt;=999]000;[&lt;=9999]000\-00;000\-0000"/>
    <numFmt numFmtId="165" formatCode="0#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16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center" indent="1"/>
    </xf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166" fontId="1" fillId="0" borderId="0" xfId="0" applyNumberFormat="1" applyFont="1" applyFill="1"/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2" fillId="2" borderId="0" xfId="0" applyNumberFormat="1" applyFont="1" applyFill="1" applyAlignment="1">
      <alignment vertical="center"/>
    </xf>
    <xf numFmtId="0" fontId="2" fillId="2" borderId="0" xfId="0" applyFont="1" applyFill="1"/>
    <xf numFmtId="164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4" fontId="6" fillId="0" borderId="1" xfId="0" applyNumberFormat="1" applyFont="1" applyBorder="1"/>
    <xf numFmtId="4" fontId="2" fillId="0" borderId="1" xfId="0" applyNumberFormat="1" applyFont="1" applyBorder="1"/>
    <xf numFmtId="0" fontId="2" fillId="3" borderId="1" xfId="1" applyNumberFormat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65" fontId="10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166" fontId="1" fillId="2" borderId="6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6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2" borderId="5" xfId="0" applyNumberFormat="1" applyFont="1" applyFill="1" applyBorder="1" applyAlignment="1">
      <alignment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165" fontId="9" fillId="2" borderId="1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69"/>
  <sheetViews>
    <sheetView tabSelected="1" view="pageBreakPreview" zoomScaleNormal="100" zoomScaleSheetLayoutView="100" workbookViewId="0">
      <selection activeCell="G5" sqref="G5:I5"/>
    </sheetView>
  </sheetViews>
  <sheetFormatPr defaultColWidth="9.140625" defaultRowHeight="15.75" x14ac:dyDescent="0.25"/>
  <cols>
    <col min="1" max="1" width="35.5703125" style="2" customWidth="1"/>
    <col min="2" max="2" width="5.7109375" style="2" customWidth="1"/>
    <col min="3" max="3" width="5.5703125" style="15" customWidth="1"/>
    <col min="4" max="4" width="5.5703125" style="2" customWidth="1"/>
    <col min="5" max="5" width="15.28515625" style="2" customWidth="1"/>
    <col min="6" max="6" width="5.85546875" style="2" customWidth="1"/>
    <col min="7" max="7" width="13.7109375" style="2" customWidth="1"/>
    <col min="8" max="8" width="14.28515625" style="2" customWidth="1"/>
    <col min="9" max="9" width="14.42578125" style="2" bestFit="1" customWidth="1"/>
    <col min="10" max="10" width="2.5703125" style="2" customWidth="1"/>
    <col min="11" max="11" width="12" style="2" customWidth="1"/>
    <col min="12" max="16384" width="9.140625" style="2"/>
  </cols>
  <sheetData>
    <row r="1" spans="1:11" ht="14.45" customHeight="1" x14ac:dyDescent="0.25">
      <c r="B1" s="3"/>
      <c r="C1" s="4"/>
      <c r="D1" s="3"/>
      <c r="E1" s="3"/>
      <c r="F1" s="3"/>
      <c r="G1" s="158" t="s">
        <v>175</v>
      </c>
      <c r="H1" s="158"/>
      <c r="I1" s="158"/>
    </row>
    <row r="2" spans="1:11" ht="29.45" customHeight="1" x14ac:dyDescent="0.25">
      <c r="B2" s="3"/>
      <c r="C2" s="4"/>
      <c r="D2" s="3"/>
      <c r="E2" s="3"/>
      <c r="F2" s="3"/>
      <c r="G2" s="158" t="s">
        <v>114</v>
      </c>
      <c r="H2" s="158"/>
      <c r="I2" s="158"/>
    </row>
    <row r="3" spans="1:11" ht="15.6" customHeight="1" x14ac:dyDescent="0.25">
      <c r="B3" s="5"/>
      <c r="C3" s="6"/>
      <c r="D3" s="5"/>
      <c r="E3" s="1"/>
      <c r="F3" s="158" t="s">
        <v>115</v>
      </c>
      <c r="G3" s="158"/>
      <c r="H3" s="158"/>
      <c r="I3" s="158"/>
    </row>
    <row r="4" spans="1:11" ht="30.6" customHeight="1" x14ac:dyDescent="0.25">
      <c r="B4" s="5"/>
      <c r="C4" s="6"/>
      <c r="D4" s="5"/>
      <c r="E4" s="1"/>
      <c r="F4" s="158" t="s">
        <v>116</v>
      </c>
      <c r="G4" s="158"/>
      <c r="H4" s="158"/>
      <c r="I4" s="158"/>
    </row>
    <row r="5" spans="1:11" x14ac:dyDescent="0.25">
      <c r="B5" s="5"/>
      <c r="C5" s="6"/>
      <c r="D5" s="5"/>
      <c r="E5" s="1"/>
      <c r="F5" s="7"/>
      <c r="G5" s="159" t="s">
        <v>176</v>
      </c>
      <c r="H5" s="159"/>
      <c r="I5" s="159"/>
    </row>
    <row r="6" spans="1:11" ht="66.95" customHeight="1" x14ac:dyDescent="0.25">
      <c r="A6" s="161" t="s">
        <v>153</v>
      </c>
      <c r="B6" s="161"/>
      <c r="C6" s="161"/>
      <c r="D6" s="161"/>
      <c r="E6" s="161"/>
      <c r="F6" s="161"/>
      <c r="G6" s="161"/>
      <c r="H6" s="161"/>
      <c r="I6" s="161"/>
    </row>
    <row r="7" spans="1:11" ht="17.45" customHeight="1" x14ac:dyDescent="0.25">
      <c r="A7" s="162" t="s">
        <v>0</v>
      </c>
      <c r="B7" s="163" t="s">
        <v>1</v>
      </c>
      <c r="C7" s="164" t="s">
        <v>47</v>
      </c>
      <c r="D7" s="162" t="s">
        <v>48</v>
      </c>
      <c r="E7" s="162" t="s">
        <v>2</v>
      </c>
      <c r="F7" s="162" t="s">
        <v>3</v>
      </c>
      <c r="G7" s="163" t="s">
        <v>147</v>
      </c>
      <c r="H7" s="163"/>
      <c r="I7" s="163"/>
    </row>
    <row r="8" spans="1:11" ht="38.25" customHeight="1" x14ac:dyDescent="0.25">
      <c r="A8" s="162"/>
      <c r="B8" s="163"/>
      <c r="C8" s="164"/>
      <c r="D8" s="162"/>
      <c r="E8" s="162"/>
      <c r="F8" s="162"/>
      <c r="G8" s="8" t="s">
        <v>62</v>
      </c>
      <c r="H8" s="8" t="s">
        <v>63</v>
      </c>
      <c r="I8" s="8" t="s">
        <v>145</v>
      </c>
      <c r="J8" s="9"/>
    </row>
    <row r="9" spans="1:11" ht="63.6" customHeight="1" x14ac:dyDescent="0.25">
      <c r="A9" s="10" t="s">
        <v>117</v>
      </c>
      <c r="B9" s="11">
        <v>761</v>
      </c>
      <c r="C9" s="96" t="s">
        <v>49</v>
      </c>
      <c r="D9" s="96" t="s">
        <v>49</v>
      </c>
      <c r="E9" s="97" t="s">
        <v>141</v>
      </c>
      <c r="F9" s="96" t="s">
        <v>128</v>
      </c>
      <c r="G9" s="79">
        <f>G161</f>
        <v>6482724.7400000002</v>
      </c>
      <c r="H9" s="79">
        <f t="shared" ref="H9:I9" si="0">H161</f>
        <v>3442614.17</v>
      </c>
      <c r="I9" s="79">
        <f t="shared" si="0"/>
        <v>3497209.67</v>
      </c>
      <c r="J9" s="1"/>
    </row>
    <row r="10" spans="1:11" ht="26.1" customHeight="1" x14ac:dyDescent="0.25">
      <c r="A10" s="10" t="s">
        <v>4</v>
      </c>
      <c r="B10" s="11">
        <v>761</v>
      </c>
      <c r="C10" s="12" t="s">
        <v>41</v>
      </c>
      <c r="D10" s="12" t="s">
        <v>49</v>
      </c>
      <c r="E10" s="97" t="s">
        <v>141</v>
      </c>
      <c r="F10" s="94" t="s">
        <v>128</v>
      </c>
      <c r="G10" s="80">
        <f>G11+G23+G40+G46+G51</f>
        <v>2665353</v>
      </c>
      <c r="H10" s="80">
        <f t="shared" ref="H10:I10" si="1">H11+H23+H40+H46+H51</f>
        <v>2705580</v>
      </c>
      <c r="I10" s="80">
        <f t="shared" si="1"/>
        <v>2740126</v>
      </c>
      <c r="J10" s="13"/>
    </row>
    <row r="11" spans="1:11" ht="63" x14ac:dyDescent="0.25">
      <c r="A11" s="60" t="s">
        <v>29</v>
      </c>
      <c r="B11" s="11">
        <v>761</v>
      </c>
      <c r="C11" s="23" t="s">
        <v>41</v>
      </c>
      <c r="D11" s="23" t="s">
        <v>50</v>
      </c>
      <c r="E11" s="97" t="s">
        <v>141</v>
      </c>
      <c r="F11" s="98" t="s">
        <v>128</v>
      </c>
      <c r="G11" s="65">
        <f t="shared" ref="G11:I15" si="2">G12</f>
        <v>569504</v>
      </c>
      <c r="H11" s="65">
        <v>576920</v>
      </c>
      <c r="I11" s="65">
        <f t="shared" si="2"/>
        <v>586436</v>
      </c>
      <c r="J11" s="26"/>
      <c r="K11" s="27"/>
    </row>
    <row r="12" spans="1:11" ht="47.25" x14ac:dyDescent="0.25">
      <c r="A12" s="61" t="s">
        <v>118</v>
      </c>
      <c r="B12" s="11">
        <v>761</v>
      </c>
      <c r="C12" s="29" t="s">
        <v>41</v>
      </c>
      <c r="D12" s="29" t="s">
        <v>50</v>
      </c>
      <c r="E12" s="30">
        <v>710000000</v>
      </c>
      <c r="F12" s="95" t="s">
        <v>128</v>
      </c>
      <c r="G12" s="66">
        <f t="shared" si="2"/>
        <v>569504</v>
      </c>
      <c r="H12" s="66">
        <f t="shared" si="2"/>
        <v>586436</v>
      </c>
      <c r="I12" s="66">
        <f t="shared" si="2"/>
        <v>586436</v>
      </c>
      <c r="J12" s="26"/>
      <c r="K12" s="27"/>
    </row>
    <row r="13" spans="1:11" ht="17.25" customHeight="1" x14ac:dyDescent="0.25">
      <c r="A13" s="62" t="s">
        <v>119</v>
      </c>
      <c r="B13" s="11">
        <v>761</v>
      </c>
      <c r="C13" s="33" t="s">
        <v>41</v>
      </c>
      <c r="D13" s="33" t="s">
        <v>50</v>
      </c>
      <c r="E13" s="34">
        <v>711000000</v>
      </c>
      <c r="F13" s="56" t="s">
        <v>128</v>
      </c>
      <c r="G13" s="66">
        <f t="shared" si="2"/>
        <v>569504</v>
      </c>
      <c r="H13" s="66">
        <f t="shared" si="2"/>
        <v>586436</v>
      </c>
      <c r="I13" s="66">
        <f t="shared" si="2"/>
        <v>586436</v>
      </c>
      <c r="J13" s="26"/>
      <c r="K13" s="27"/>
    </row>
    <row r="14" spans="1:11" ht="50.1" customHeight="1" x14ac:dyDescent="0.25">
      <c r="A14" s="63" t="s">
        <v>120</v>
      </c>
      <c r="B14" s="11">
        <v>761</v>
      </c>
      <c r="C14" s="33" t="s">
        <v>41</v>
      </c>
      <c r="D14" s="33" t="s">
        <v>50</v>
      </c>
      <c r="E14" s="34">
        <v>7110090010</v>
      </c>
      <c r="F14" s="56" t="s">
        <v>128</v>
      </c>
      <c r="G14" s="66">
        <f t="shared" si="2"/>
        <v>569504</v>
      </c>
      <c r="H14" s="66">
        <f t="shared" si="2"/>
        <v>586436</v>
      </c>
      <c r="I14" s="66">
        <f t="shared" si="2"/>
        <v>586436</v>
      </c>
      <c r="J14" s="26"/>
      <c r="K14" s="27"/>
    </row>
    <row r="15" spans="1:11" ht="115.5" customHeight="1" x14ac:dyDescent="0.25">
      <c r="A15" s="63" t="s">
        <v>121</v>
      </c>
      <c r="B15" s="11">
        <v>761</v>
      </c>
      <c r="C15" s="33" t="s">
        <v>41</v>
      </c>
      <c r="D15" s="33" t="s">
        <v>50</v>
      </c>
      <c r="E15" s="34">
        <v>7110090010</v>
      </c>
      <c r="F15" s="37">
        <v>100</v>
      </c>
      <c r="G15" s="119">
        <f t="shared" si="2"/>
        <v>569504</v>
      </c>
      <c r="H15" s="119">
        <f t="shared" si="2"/>
        <v>586436</v>
      </c>
      <c r="I15" s="119">
        <f t="shared" si="2"/>
        <v>586436</v>
      </c>
      <c r="J15" s="38"/>
      <c r="K15" s="27"/>
    </row>
    <row r="16" spans="1:11" ht="47.25" x14ac:dyDescent="0.25">
      <c r="A16" s="64" t="s">
        <v>14</v>
      </c>
      <c r="B16" s="11">
        <v>761</v>
      </c>
      <c r="C16" s="41" t="s">
        <v>41</v>
      </c>
      <c r="D16" s="41" t="s">
        <v>50</v>
      </c>
      <c r="E16" s="42">
        <v>7110090010</v>
      </c>
      <c r="F16" s="43">
        <v>120</v>
      </c>
      <c r="G16" s="66">
        <v>569504</v>
      </c>
      <c r="H16" s="66">
        <v>586436</v>
      </c>
      <c r="I16" s="66">
        <v>586436</v>
      </c>
      <c r="J16" s="38"/>
      <c r="K16" s="27"/>
    </row>
    <row r="17" spans="1:11" ht="94.5" hidden="1" x14ac:dyDescent="0.25">
      <c r="A17" s="18" t="s">
        <v>64</v>
      </c>
      <c r="B17" s="11">
        <v>761</v>
      </c>
      <c r="C17" s="23" t="s">
        <v>41</v>
      </c>
      <c r="D17" s="23" t="s">
        <v>51</v>
      </c>
      <c r="E17" s="24"/>
      <c r="F17" s="44"/>
      <c r="G17" s="81"/>
      <c r="H17" s="81"/>
      <c r="I17" s="82"/>
      <c r="J17" s="38"/>
      <c r="K17" s="27"/>
    </row>
    <row r="18" spans="1:11" ht="47.25" hidden="1" x14ac:dyDescent="0.25">
      <c r="A18" s="20"/>
      <c r="B18" s="11">
        <v>761</v>
      </c>
      <c r="C18" s="29" t="s">
        <v>41</v>
      </c>
      <c r="D18" s="29" t="s">
        <v>51</v>
      </c>
      <c r="E18" s="30" t="s">
        <v>84</v>
      </c>
      <c r="F18" s="45"/>
      <c r="G18" s="83"/>
      <c r="H18" s="83"/>
      <c r="I18" s="84"/>
      <c r="J18" s="38"/>
      <c r="K18" s="27"/>
    </row>
    <row r="19" spans="1:11" ht="47.25" hidden="1" x14ac:dyDescent="0.25">
      <c r="A19" s="19"/>
      <c r="B19" s="11">
        <v>761</v>
      </c>
      <c r="C19" s="33" t="s">
        <v>41</v>
      </c>
      <c r="D19" s="33" t="s">
        <v>51</v>
      </c>
      <c r="E19" s="34" t="s">
        <v>85</v>
      </c>
      <c r="F19" s="37"/>
      <c r="G19" s="85"/>
      <c r="H19" s="85"/>
      <c r="I19" s="85"/>
      <c r="J19" s="38"/>
      <c r="K19" s="27"/>
    </row>
    <row r="20" spans="1:11" ht="76.5" hidden="1" customHeight="1" x14ac:dyDescent="0.25">
      <c r="A20" s="36"/>
      <c r="B20" s="11">
        <v>761</v>
      </c>
      <c r="C20" s="33" t="s">
        <v>41</v>
      </c>
      <c r="D20" s="33" t="s">
        <v>51</v>
      </c>
      <c r="E20" s="34" t="s">
        <v>86</v>
      </c>
      <c r="F20" s="37"/>
      <c r="G20" s="85"/>
      <c r="H20" s="85"/>
      <c r="I20" s="85"/>
      <c r="J20" s="38"/>
      <c r="K20" s="27"/>
    </row>
    <row r="21" spans="1:11" ht="78.75" hidden="1" x14ac:dyDescent="0.25">
      <c r="A21" s="36"/>
      <c r="B21" s="11">
        <v>761</v>
      </c>
      <c r="C21" s="33" t="s">
        <v>41</v>
      </c>
      <c r="D21" s="33" t="s">
        <v>51</v>
      </c>
      <c r="E21" s="34" t="s">
        <v>87</v>
      </c>
      <c r="F21" s="35">
        <v>100</v>
      </c>
      <c r="G21" s="86"/>
      <c r="H21" s="86"/>
      <c r="I21" s="85"/>
      <c r="J21" s="38"/>
      <c r="K21" s="27"/>
    </row>
    <row r="22" spans="1:11" ht="78.75" hidden="1" x14ac:dyDescent="0.25">
      <c r="A22" s="39"/>
      <c r="B22" s="11">
        <v>761</v>
      </c>
      <c r="C22" s="41" t="s">
        <v>41</v>
      </c>
      <c r="D22" s="41" t="s">
        <v>51</v>
      </c>
      <c r="E22" s="42" t="s">
        <v>88</v>
      </c>
      <c r="F22" s="43">
        <v>120</v>
      </c>
      <c r="G22" s="87"/>
      <c r="H22" s="87"/>
      <c r="I22" s="87"/>
      <c r="J22" s="38"/>
      <c r="K22" s="27"/>
    </row>
    <row r="23" spans="1:11" ht="126" x14ac:dyDescent="0.25">
      <c r="A23" s="60" t="s">
        <v>5</v>
      </c>
      <c r="B23" s="99">
        <v>761</v>
      </c>
      <c r="C23" s="100" t="s">
        <v>41</v>
      </c>
      <c r="D23" s="100" t="s">
        <v>52</v>
      </c>
      <c r="E23" s="101" t="s">
        <v>141</v>
      </c>
      <c r="F23" s="74" t="s">
        <v>128</v>
      </c>
      <c r="G23" s="65">
        <f>G24+G29</f>
        <v>2023149</v>
      </c>
      <c r="H23" s="65">
        <f t="shared" ref="H23:I23" si="3">H24+H29</f>
        <v>2054860</v>
      </c>
      <c r="I23" s="65">
        <f t="shared" si="3"/>
        <v>2079490</v>
      </c>
      <c r="J23" s="38"/>
      <c r="K23" s="27"/>
    </row>
    <row r="24" spans="1:11" ht="33" customHeight="1" x14ac:dyDescent="0.25">
      <c r="A24" s="64" t="s">
        <v>122</v>
      </c>
      <c r="B24" s="11">
        <v>761</v>
      </c>
      <c r="C24" s="29" t="s">
        <v>41</v>
      </c>
      <c r="D24" s="29" t="s">
        <v>52</v>
      </c>
      <c r="E24" s="34">
        <v>6100000000</v>
      </c>
      <c r="F24" s="73" t="s">
        <v>128</v>
      </c>
      <c r="G24" s="66">
        <f t="shared" ref="G24:I26" si="4">G25</f>
        <v>87500</v>
      </c>
      <c r="H24" s="66">
        <f t="shared" si="4"/>
        <v>87500</v>
      </c>
      <c r="I24" s="66">
        <f t="shared" si="4"/>
        <v>87500</v>
      </c>
      <c r="J24" s="38"/>
      <c r="K24" s="27"/>
    </row>
    <row r="25" spans="1:11" ht="31.5" x14ac:dyDescent="0.25">
      <c r="A25" s="67" t="s">
        <v>123</v>
      </c>
      <c r="B25" s="11">
        <v>761</v>
      </c>
      <c r="C25" s="33" t="s">
        <v>41</v>
      </c>
      <c r="D25" s="33" t="s">
        <v>52</v>
      </c>
      <c r="E25" s="34">
        <v>6100078790</v>
      </c>
      <c r="F25" s="73" t="s">
        <v>128</v>
      </c>
      <c r="G25" s="66">
        <f t="shared" si="4"/>
        <v>87500</v>
      </c>
      <c r="H25" s="66">
        <f t="shared" si="4"/>
        <v>87500</v>
      </c>
      <c r="I25" s="66">
        <f t="shared" si="4"/>
        <v>87500</v>
      </c>
      <c r="J25" s="38"/>
      <c r="K25" s="27"/>
    </row>
    <row r="26" spans="1:11" ht="48.75" customHeight="1" x14ac:dyDescent="0.25">
      <c r="A26" s="68" t="s">
        <v>23</v>
      </c>
      <c r="B26" s="11">
        <v>761</v>
      </c>
      <c r="C26" s="33" t="s">
        <v>41</v>
      </c>
      <c r="D26" s="33" t="s">
        <v>52</v>
      </c>
      <c r="E26" s="34">
        <v>6100078793</v>
      </c>
      <c r="F26" s="73" t="s">
        <v>128</v>
      </c>
      <c r="G26" s="66">
        <f t="shared" si="4"/>
        <v>87500</v>
      </c>
      <c r="H26" s="66">
        <f t="shared" si="4"/>
        <v>87500</v>
      </c>
      <c r="I26" s="66">
        <f t="shared" si="4"/>
        <v>87500</v>
      </c>
      <c r="J26" s="38"/>
      <c r="K26" s="27"/>
    </row>
    <row r="27" spans="1:11" ht="47.25" x14ac:dyDescent="0.25">
      <c r="A27" s="64" t="s">
        <v>124</v>
      </c>
      <c r="B27" s="11">
        <v>761</v>
      </c>
      <c r="C27" s="33" t="s">
        <v>41</v>
      </c>
      <c r="D27" s="33" t="s">
        <v>52</v>
      </c>
      <c r="E27" s="34">
        <v>6100078793</v>
      </c>
      <c r="F27" s="73" t="s">
        <v>131</v>
      </c>
      <c r="G27" s="66">
        <f>G28</f>
        <v>87500</v>
      </c>
      <c r="H27" s="66">
        <f>H28</f>
        <v>87500</v>
      </c>
      <c r="I27" s="66">
        <f>I28</f>
        <v>87500</v>
      </c>
      <c r="J27" s="38"/>
      <c r="K27" s="27"/>
    </row>
    <row r="28" spans="1:11" ht="47.25" x14ac:dyDescent="0.25">
      <c r="A28" s="64" t="s">
        <v>125</v>
      </c>
      <c r="B28" s="11">
        <v>761</v>
      </c>
      <c r="C28" s="33" t="s">
        <v>41</v>
      </c>
      <c r="D28" s="33" t="s">
        <v>52</v>
      </c>
      <c r="E28" s="34">
        <v>6100078793</v>
      </c>
      <c r="F28" s="73" t="s">
        <v>132</v>
      </c>
      <c r="G28" s="66">
        <v>87500</v>
      </c>
      <c r="H28" s="66">
        <v>87500</v>
      </c>
      <c r="I28" s="66">
        <v>87500</v>
      </c>
      <c r="J28" s="38"/>
      <c r="K28" s="27"/>
    </row>
    <row r="29" spans="1:11" ht="31.5" x14ac:dyDescent="0.25">
      <c r="A29" s="61" t="s">
        <v>126</v>
      </c>
      <c r="B29" s="11">
        <v>761</v>
      </c>
      <c r="C29" s="33" t="s">
        <v>41</v>
      </c>
      <c r="D29" s="33" t="s">
        <v>52</v>
      </c>
      <c r="E29" s="34">
        <v>7500000000</v>
      </c>
      <c r="F29" s="73" t="s">
        <v>128</v>
      </c>
      <c r="G29" s="66">
        <f>G30+G37</f>
        <v>1935649</v>
      </c>
      <c r="H29" s="66">
        <f t="shared" ref="H29:I29" si="5">H30+H37</f>
        <v>1967360</v>
      </c>
      <c r="I29" s="66">
        <f t="shared" si="5"/>
        <v>1991990</v>
      </c>
      <c r="J29" s="38"/>
      <c r="K29" s="27"/>
    </row>
    <row r="30" spans="1:11" ht="50.45" customHeight="1" x14ac:dyDescent="0.25">
      <c r="A30" s="63" t="s">
        <v>120</v>
      </c>
      <c r="B30" s="11">
        <v>761</v>
      </c>
      <c r="C30" s="33" t="s">
        <v>41</v>
      </c>
      <c r="D30" s="33" t="s">
        <v>52</v>
      </c>
      <c r="E30" s="71">
        <v>7500090010</v>
      </c>
      <c r="F30" s="73" t="s">
        <v>128</v>
      </c>
      <c r="G30" s="66">
        <f>G31+G33+G35</f>
        <v>1582649</v>
      </c>
      <c r="H30" s="66">
        <f>H31+H33+H35</f>
        <v>1604060</v>
      </c>
      <c r="I30" s="66">
        <f>I31+I33+I35</f>
        <v>1625090</v>
      </c>
      <c r="J30" s="38"/>
      <c r="K30" s="27"/>
    </row>
    <row r="31" spans="1:11" ht="115.5" customHeight="1" x14ac:dyDescent="0.25">
      <c r="A31" s="63" t="s">
        <v>121</v>
      </c>
      <c r="B31" s="102">
        <v>761</v>
      </c>
      <c r="C31" s="103" t="s">
        <v>41</v>
      </c>
      <c r="D31" s="103" t="s">
        <v>52</v>
      </c>
      <c r="E31" s="104">
        <v>7500090010</v>
      </c>
      <c r="F31" s="73" t="s">
        <v>129</v>
      </c>
      <c r="G31" s="66">
        <f>G32</f>
        <v>1260549</v>
      </c>
      <c r="H31" s="66">
        <f>H32</f>
        <v>1276960</v>
      </c>
      <c r="I31" s="66">
        <f>I32</f>
        <v>1297990</v>
      </c>
      <c r="J31" s="38"/>
      <c r="K31" s="27"/>
    </row>
    <row r="32" spans="1:11" ht="47.25" x14ac:dyDescent="0.25">
      <c r="A32" s="64" t="s">
        <v>14</v>
      </c>
      <c r="B32" s="11">
        <v>761</v>
      </c>
      <c r="C32" s="33" t="s">
        <v>41</v>
      </c>
      <c r="D32" s="33" t="s">
        <v>52</v>
      </c>
      <c r="E32" s="71">
        <v>7500090010</v>
      </c>
      <c r="F32" s="73" t="s">
        <v>130</v>
      </c>
      <c r="G32" s="66">
        <v>1260549</v>
      </c>
      <c r="H32" s="66">
        <v>1276960</v>
      </c>
      <c r="I32" s="66">
        <v>1297990</v>
      </c>
      <c r="J32" s="38"/>
      <c r="K32" s="27"/>
    </row>
    <row r="33" spans="1:11" ht="47.25" x14ac:dyDescent="0.25">
      <c r="A33" s="64" t="s">
        <v>124</v>
      </c>
      <c r="B33" s="11">
        <v>761</v>
      </c>
      <c r="C33" s="41" t="s">
        <v>41</v>
      </c>
      <c r="D33" s="41" t="s">
        <v>52</v>
      </c>
      <c r="E33" s="71">
        <v>7500090010</v>
      </c>
      <c r="F33" s="73" t="s">
        <v>131</v>
      </c>
      <c r="G33" s="66">
        <f>G34</f>
        <v>302100</v>
      </c>
      <c r="H33" s="66">
        <f>H34</f>
        <v>307100</v>
      </c>
      <c r="I33" s="66">
        <f>I34</f>
        <v>307100</v>
      </c>
      <c r="J33" s="38"/>
      <c r="K33" s="27"/>
    </row>
    <row r="34" spans="1:11" ht="47.25" x14ac:dyDescent="0.25">
      <c r="A34" s="64" t="s">
        <v>125</v>
      </c>
      <c r="B34" s="11">
        <v>761</v>
      </c>
      <c r="C34" s="41" t="s">
        <v>41</v>
      </c>
      <c r="D34" s="70" t="s">
        <v>52</v>
      </c>
      <c r="E34" s="71">
        <v>7500090010</v>
      </c>
      <c r="F34" s="73" t="s">
        <v>132</v>
      </c>
      <c r="G34" s="66">
        <v>302100</v>
      </c>
      <c r="H34" s="66">
        <v>307100</v>
      </c>
      <c r="I34" s="66">
        <v>307100</v>
      </c>
      <c r="J34" s="38"/>
      <c r="K34" s="27"/>
    </row>
    <row r="35" spans="1:11" x14ac:dyDescent="0.25">
      <c r="A35" s="64" t="s">
        <v>15</v>
      </c>
      <c r="B35" s="11">
        <v>761</v>
      </c>
      <c r="C35" s="41" t="s">
        <v>41</v>
      </c>
      <c r="D35" s="70" t="s">
        <v>52</v>
      </c>
      <c r="E35" s="71">
        <v>7500090010</v>
      </c>
      <c r="F35" s="73" t="s">
        <v>133</v>
      </c>
      <c r="G35" s="66">
        <f>G36</f>
        <v>20000</v>
      </c>
      <c r="H35" s="66">
        <f>H36</f>
        <v>20000</v>
      </c>
      <c r="I35" s="66">
        <f>I36</f>
        <v>20000</v>
      </c>
      <c r="J35" s="38"/>
      <c r="K35" s="27"/>
    </row>
    <row r="36" spans="1:11" ht="31.5" x14ac:dyDescent="0.25">
      <c r="A36" s="64" t="s">
        <v>16</v>
      </c>
      <c r="B36" s="11">
        <v>761</v>
      </c>
      <c r="C36" s="41" t="s">
        <v>41</v>
      </c>
      <c r="D36" s="70" t="s">
        <v>52</v>
      </c>
      <c r="E36" s="71">
        <v>7500090010</v>
      </c>
      <c r="F36" s="73" t="s">
        <v>134</v>
      </c>
      <c r="G36" s="66">
        <v>20000</v>
      </c>
      <c r="H36" s="66">
        <v>20000</v>
      </c>
      <c r="I36" s="66">
        <v>20000</v>
      </c>
      <c r="J36" s="38"/>
      <c r="K36" s="27"/>
    </row>
    <row r="37" spans="1:11" ht="31.5" x14ac:dyDescent="0.25">
      <c r="A37" s="64" t="s">
        <v>127</v>
      </c>
      <c r="B37" s="11">
        <v>761</v>
      </c>
      <c r="C37" s="41" t="s">
        <v>41</v>
      </c>
      <c r="D37" s="70" t="s">
        <v>52</v>
      </c>
      <c r="E37" s="71">
        <v>7500098630</v>
      </c>
      <c r="F37" s="73" t="s">
        <v>128</v>
      </c>
      <c r="G37" s="66">
        <f t="shared" ref="G37:I38" si="6">G38</f>
        <v>353000</v>
      </c>
      <c r="H37" s="66">
        <f t="shared" si="6"/>
        <v>363300</v>
      </c>
      <c r="I37" s="66">
        <f t="shared" si="6"/>
        <v>366900</v>
      </c>
      <c r="J37" s="38"/>
      <c r="K37" s="27"/>
    </row>
    <row r="38" spans="1:11" x14ac:dyDescent="0.25">
      <c r="A38" s="64" t="s">
        <v>7</v>
      </c>
      <c r="B38" s="11">
        <v>761</v>
      </c>
      <c r="C38" s="41" t="s">
        <v>41</v>
      </c>
      <c r="D38" s="70" t="s">
        <v>52</v>
      </c>
      <c r="E38" s="71">
        <v>7500098630</v>
      </c>
      <c r="F38" s="73" t="s">
        <v>135</v>
      </c>
      <c r="G38" s="66">
        <f t="shared" si="6"/>
        <v>353000</v>
      </c>
      <c r="H38" s="66">
        <f t="shared" si="6"/>
        <v>363300</v>
      </c>
      <c r="I38" s="66">
        <f t="shared" si="6"/>
        <v>366900</v>
      </c>
      <c r="J38" s="38"/>
      <c r="K38" s="27"/>
    </row>
    <row r="39" spans="1:11" x14ac:dyDescent="0.25">
      <c r="A39" s="69" t="s">
        <v>18</v>
      </c>
      <c r="B39" s="11">
        <v>761</v>
      </c>
      <c r="C39" s="41" t="s">
        <v>41</v>
      </c>
      <c r="D39" s="70" t="s">
        <v>52</v>
      </c>
      <c r="E39" s="71">
        <v>7500098630</v>
      </c>
      <c r="F39" s="73" t="s">
        <v>136</v>
      </c>
      <c r="G39" s="66">
        <v>353000</v>
      </c>
      <c r="H39" s="66">
        <v>363300</v>
      </c>
      <c r="I39" s="66">
        <v>366900</v>
      </c>
      <c r="J39" s="38"/>
      <c r="K39" s="27"/>
    </row>
    <row r="40" spans="1:11" ht="78.75" x14ac:dyDescent="0.25">
      <c r="A40" s="18" t="s">
        <v>24</v>
      </c>
      <c r="B40" s="11">
        <v>761</v>
      </c>
      <c r="C40" s="23" t="s">
        <v>41</v>
      </c>
      <c r="D40" s="23" t="s">
        <v>53</v>
      </c>
      <c r="E40" s="106" t="s">
        <v>141</v>
      </c>
      <c r="F40" s="98" t="s">
        <v>128</v>
      </c>
      <c r="G40" s="88">
        <f>G41</f>
        <v>37700</v>
      </c>
      <c r="H40" s="88">
        <f t="shared" ref="H40:I40" si="7">H41</f>
        <v>38800</v>
      </c>
      <c r="I40" s="88">
        <f t="shared" si="7"/>
        <v>39200</v>
      </c>
      <c r="J40" s="38"/>
      <c r="K40" s="27"/>
    </row>
    <row r="41" spans="1:11" ht="31.5" x14ac:dyDescent="0.25">
      <c r="A41" s="20" t="s">
        <v>154</v>
      </c>
      <c r="B41" s="11">
        <v>761</v>
      </c>
      <c r="C41" s="29" t="s">
        <v>41</v>
      </c>
      <c r="D41" s="29" t="s">
        <v>53</v>
      </c>
      <c r="E41" s="42">
        <v>7400000000</v>
      </c>
      <c r="F41" s="95" t="s">
        <v>128</v>
      </c>
      <c r="G41" s="89">
        <f>G42</f>
        <v>37700</v>
      </c>
      <c r="H41" s="89">
        <f t="shared" ref="H41:I41" si="8">H42</f>
        <v>38800</v>
      </c>
      <c r="I41" s="89">
        <f t="shared" si="8"/>
        <v>39200</v>
      </c>
      <c r="J41" s="38"/>
      <c r="K41" s="27"/>
    </row>
    <row r="42" spans="1:11" ht="28.5" customHeight="1" x14ac:dyDescent="0.25">
      <c r="A42" s="36" t="s">
        <v>71</v>
      </c>
      <c r="B42" s="11">
        <v>761</v>
      </c>
      <c r="C42" s="33" t="s">
        <v>41</v>
      </c>
      <c r="D42" s="33" t="s">
        <v>53</v>
      </c>
      <c r="E42" s="42">
        <v>7430000000</v>
      </c>
      <c r="F42" s="56" t="s">
        <v>128</v>
      </c>
      <c r="G42" s="86">
        <f>G43</f>
        <v>37700</v>
      </c>
      <c r="H42" s="86">
        <f t="shared" ref="H42:I42" si="9">H43</f>
        <v>38800</v>
      </c>
      <c r="I42" s="86">
        <f t="shared" si="9"/>
        <v>39200</v>
      </c>
      <c r="J42" s="38"/>
      <c r="K42" s="27"/>
    </row>
    <row r="43" spans="1:11" ht="63" customHeight="1" x14ac:dyDescent="0.25">
      <c r="A43" s="36" t="s">
        <v>83</v>
      </c>
      <c r="B43" s="32">
        <v>761</v>
      </c>
      <c r="C43" s="33" t="s">
        <v>41</v>
      </c>
      <c r="D43" s="33" t="s">
        <v>53</v>
      </c>
      <c r="E43" s="42">
        <v>7430098630</v>
      </c>
      <c r="F43" s="56" t="s">
        <v>128</v>
      </c>
      <c r="G43" s="86">
        <f>G44</f>
        <v>37700</v>
      </c>
      <c r="H43" s="86">
        <f t="shared" ref="H43:I43" si="10">H44</f>
        <v>38800</v>
      </c>
      <c r="I43" s="86">
        <f t="shared" si="10"/>
        <v>39200</v>
      </c>
      <c r="J43" s="38"/>
      <c r="K43" s="27"/>
    </row>
    <row r="44" spans="1:11" ht="18.75" customHeight="1" x14ac:dyDescent="0.25">
      <c r="A44" s="36" t="s">
        <v>7</v>
      </c>
      <c r="B44" s="32">
        <v>761</v>
      </c>
      <c r="C44" s="33" t="s">
        <v>41</v>
      </c>
      <c r="D44" s="33" t="s">
        <v>53</v>
      </c>
      <c r="E44" s="42">
        <v>7430098630</v>
      </c>
      <c r="F44" s="35">
        <v>500</v>
      </c>
      <c r="G44" s="86">
        <f>G45</f>
        <v>37700</v>
      </c>
      <c r="H44" s="86">
        <f t="shared" ref="H44:I44" si="11">H45</f>
        <v>38800</v>
      </c>
      <c r="I44" s="86">
        <f t="shared" si="11"/>
        <v>39200</v>
      </c>
      <c r="J44" s="38"/>
      <c r="K44" s="27"/>
    </row>
    <row r="45" spans="1:11" ht="19.5" customHeight="1" x14ac:dyDescent="0.25">
      <c r="A45" s="39" t="s">
        <v>18</v>
      </c>
      <c r="B45" s="40">
        <v>761</v>
      </c>
      <c r="C45" s="41" t="s">
        <v>41</v>
      </c>
      <c r="D45" s="41" t="s">
        <v>53</v>
      </c>
      <c r="E45" s="42">
        <v>7430098630</v>
      </c>
      <c r="F45" s="47">
        <v>540</v>
      </c>
      <c r="G45" s="90">
        <v>37700</v>
      </c>
      <c r="H45" s="90">
        <v>38800</v>
      </c>
      <c r="I45" s="87">
        <v>39200</v>
      </c>
      <c r="J45" s="38"/>
      <c r="K45" s="27"/>
    </row>
    <row r="46" spans="1:11" ht="26.45" customHeight="1" x14ac:dyDescent="0.25">
      <c r="A46" s="21" t="s">
        <v>25</v>
      </c>
      <c r="B46" s="46">
        <v>761</v>
      </c>
      <c r="C46" s="23" t="s">
        <v>41</v>
      </c>
      <c r="D46" s="23" t="s">
        <v>54</v>
      </c>
      <c r="E46" s="98" t="s">
        <v>141</v>
      </c>
      <c r="F46" s="98" t="s">
        <v>128</v>
      </c>
      <c r="G46" s="88">
        <f>G47</f>
        <v>5000</v>
      </c>
      <c r="H46" s="88">
        <f t="shared" ref="H46:I46" si="12">H47</f>
        <v>5000</v>
      </c>
      <c r="I46" s="88">
        <f t="shared" si="12"/>
        <v>5000</v>
      </c>
      <c r="J46" s="38"/>
      <c r="K46" s="27"/>
    </row>
    <row r="47" spans="1:11" x14ac:dyDescent="0.25">
      <c r="A47" s="20" t="s">
        <v>65</v>
      </c>
      <c r="B47" s="28">
        <v>761</v>
      </c>
      <c r="C47" s="29" t="s">
        <v>41</v>
      </c>
      <c r="D47" s="29" t="s">
        <v>54</v>
      </c>
      <c r="E47" s="42">
        <v>7600000000</v>
      </c>
      <c r="F47" s="95" t="s">
        <v>128</v>
      </c>
      <c r="G47" s="89">
        <f>G48</f>
        <v>5000</v>
      </c>
      <c r="H47" s="89">
        <f t="shared" ref="H47:I47" si="13">H48</f>
        <v>5000</v>
      </c>
      <c r="I47" s="89">
        <f t="shared" si="13"/>
        <v>5000</v>
      </c>
      <c r="J47" s="38"/>
      <c r="K47" s="27"/>
    </row>
    <row r="48" spans="1:11" ht="31.5" x14ac:dyDescent="0.25">
      <c r="A48" s="36" t="s">
        <v>35</v>
      </c>
      <c r="B48" s="32">
        <v>761</v>
      </c>
      <c r="C48" s="33" t="s">
        <v>41</v>
      </c>
      <c r="D48" s="33" t="s">
        <v>54</v>
      </c>
      <c r="E48" s="42">
        <v>7600091200</v>
      </c>
      <c r="F48" s="56" t="s">
        <v>128</v>
      </c>
      <c r="G48" s="86">
        <f>G49</f>
        <v>5000</v>
      </c>
      <c r="H48" s="86">
        <f t="shared" ref="H48:I48" si="14">H49</f>
        <v>5000</v>
      </c>
      <c r="I48" s="86">
        <f t="shared" si="14"/>
        <v>5000</v>
      </c>
      <c r="J48" s="38"/>
      <c r="K48" s="27"/>
    </row>
    <row r="49" spans="1:11" x14ac:dyDescent="0.25">
      <c r="A49" s="36" t="s">
        <v>15</v>
      </c>
      <c r="B49" s="32">
        <v>761</v>
      </c>
      <c r="C49" s="33" t="s">
        <v>41</v>
      </c>
      <c r="D49" s="33" t="s">
        <v>54</v>
      </c>
      <c r="E49" s="42">
        <v>7600091200</v>
      </c>
      <c r="F49" s="35">
        <v>800</v>
      </c>
      <c r="G49" s="86">
        <f>G50</f>
        <v>5000</v>
      </c>
      <c r="H49" s="86">
        <f t="shared" ref="H49:I49" si="15">H50</f>
        <v>5000</v>
      </c>
      <c r="I49" s="86">
        <f t="shared" si="15"/>
        <v>5000</v>
      </c>
      <c r="J49" s="38"/>
      <c r="K49" s="27"/>
    </row>
    <row r="50" spans="1:11" x14ac:dyDescent="0.25">
      <c r="A50" s="39" t="s">
        <v>26</v>
      </c>
      <c r="B50" s="40">
        <v>761</v>
      </c>
      <c r="C50" s="41" t="s">
        <v>41</v>
      </c>
      <c r="D50" s="41" t="s">
        <v>54</v>
      </c>
      <c r="E50" s="42">
        <v>7600091200</v>
      </c>
      <c r="F50" s="47">
        <v>870</v>
      </c>
      <c r="G50" s="90">
        <v>5000</v>
      </c>
      <c r="H50" s="90">
        <v>5000</v>
      </c>
      <c r="I50" s="87">
        <v>5000</v>
      </c>
      <c r="J50" s="38"/>
      <c r="K50" s="27"/>
    </row>
    <row r="51" spans="1:11" ht="30.95" customHeight="1" x14ac:dyDescent="0.25">
      <c r="A51" s="21" t="s">
        <v>6</v>
      </c>
      <c r="B51" s="46">
        <v>761</v>
      </c>
      <c r="C51" s="23" t="s">
        <v>41</v>
      </c>
      <c r="D51" s="23" t="s">
        <v>55</v>
      </c>
      <c r="E51" s="98" t="s">
        <v>141</v>
      </c>
      <c r="F51" s="98" t="s">
        <v>128</v>
      </c>
      <c r="G51" s="88">
        <f>G52</f>
        <v>30000</v>
      </c>
      <c r="H51" s="88">
        <f t="shared" ref="H51:I51" si="16">H52</f>
        <v>30000</v>
      </c>
      <c r="I51" s="88">
        <f t="shared" si="16"/>
        <v>30000</v>
      </c>
      <c r="J51" s="38"/>
      <c r="K51" s="27"/>
    </row>
    <row r="52" spans="1:11" ht="31.5" x14ac:dyDescent="0.25">
      <c r="A52" s="78" t="s">
        <v>126</v>
      </c>
      <c r="B52" s="28">
        <v>761</v>
      </c>
      <c r="C52" s="29" t="s">
        <v>41</v>
      </c>
      <c r="D52" s="29" t="s">
        <v>55</v>
      </c>
      <c r="E52" s="71">
        <v>7500000000</v>
      </c>
      <c r="F52" s="95" t="s">
        <v>128</v>
      </c>
      <c r="G52" s="89">
        <f>G53</f>
        <v>30000</v>
      </c>
      <c r="H52" s="89">
        <f t="shared" ref="H52:I52" si="17">H53</f>
        <v>30000</v>
      </c>
      <c r="I52" s="89">
        <f t="shared" si="17"/>
        <v>30000</v>
      </c>
      <c r="J52" s="38"/>
      <c r="K52" s="27"/>
    </row>
    <row r="53" spans="1:11" ht="31.5" customHeight="1" x14ac:dyDescent="0.25">
      <c r="A53" s="78" t="s">
        <v>140</v>
      </c>
      <c r="B53" s="32">
        <v>761</v>
      </c>
      <c r="C53" s="33" t="s">
        <v>41</v>
      </c>
      <c r="D53" s="33" t="s">
        <v>55</v>
      </c>
      <c r="E53" s="71">
        <v>7500090030</v>
      </c>
      <c r="F53" s="56" t="s">
        <v>128</v>
      </c>
      <c r="G53" s="86">
        <f>G54+G56</f>
        <v>30000</v>
      </c>
      <c r="H53" s="86">
        <f t="shared" ref="H53:I53" si="18">H54+H56</f>
        <v>30000</v>
      </c>
      <c r="I53" s="86">
        <f t="shared" si="18"/>
        <v>30000</v>
      </c>
      <c r="J53" s="38"/>
      <c r="K53" s="27"/>
    </row>
    <row r="54" spans="1:11" ht="47.25" x14ac:dyDescent="0.25">
      <c r="A54" s="36" t="s">
        <v>33</v>
      </c>
      <c r="B54" s="32">
        <v>761</v>
      </c>
      <c r="C54" s="33" t="s">
        <v>41</v>
      </c>
      <c r="D54" s="33" t="s">
        <v>55</v>
      </c>
      <c r="E54" s="71">
        <v>7500090030</v>
      </c>
      <c r="F54" s="35">
        <v>200</v>
      </c>
      <c r="G54" s="86">
        <f>G55</f>
        <v>20000</v>
      </c>
      <c r="H54" s="86">
        <f t="shared" ref="H54:I54" si="19">H55</f>
        <v>20000</v>
      </c>
      <c r="I54" s="86">
        <f t="shared" si="19"/>
        <v>20000</v>
      </c>
      <c r="J54" s="38"/>
      <c r="K54" s="27"/>
    </row>
    <row r="55" spans="1:11" ht="45" customHeight="1" x14ac:dyDescent="0.25">
      <c r="A55" s="39" t="s">
        <v>32</v>
      </c>
      <c r="B55" s="40">
        <v>761</v>
      </c>
      <c r="C55" s="41" t="s">
        <v>41</v>
      </c>
      <c r="D55" s="41" t="s">
        <v>55</v>
      </c>
      <c r="E55" s="71">
        <v>7500090030</v>
      </c>
      <c r="F55" s="47">
        <v>240</v>
      </c>
      <c r="G55" s="90">
        <v>20000</v>
      </c>
      <c r="H55" s="90">
        <v>20000</v>
      </c>
      <c r="I55" s="90">
        <v>20000</v>
      </c>
      <c r="J55" s="38"/>
      <c r="K55" s="27"/>
    </row>
    <row r="56" spans="1:11" x14ac:dyDescent="0.25">
      <c r="A56" s="64" t="s">
        <v>15</v>
      </c>
      <c r="B56" s="113">
        <v>761</v>
      </c>
      <c r="C56" s="41" t="s">
        <v>41</v>
      </c>
      <c r="D56" s="70" t="s">
        <v>55</v>
      </c>
      <c r="E56" s="71">
        <v>7500090030</v>
      </c>
      <c r="F56" s="72">
        <v>800</v>
      </c>
      <c r="G56" s="91">
        <f>G57</f>
        <v>10000</v>
      </c>
      <c r="H56" s="91">
        <f>H57</f>
        <v>10000</v>
      </c>
      <c r="I56" s="91">
        <f>I57</f>
        <v>10000</v>
      </c>
      <c r="J56" s="38"/>
      <c r="K56" s="27"/>
    </row>
    <row r="57" spans="1:11" ht="31.5" x14ac:dyDescent="0.25">
      <c r="A57" s="64" t="s">
        <v>16</v>
      </c>
      <c r="B57" s="113">
        <v>761</v>
      </c>
      <c r="C57" s="41" t="s">
        <v>41</v>
      </c>
      <c r="D57" s="70" t="s">
        <v>55</v>
      </c>
      <c r="E57" s="71">
        <v>7500090030</v>
      </c>
      <c r="F57" s="25">
        <v>850</v>
      </c>
      <c r="G57" s="92">
        <v>10000</v>
      </c>
      <c r="H57" s="92">
        <v>10000</v>
      </c>
      <c r="I57" s="81">
        <v>10000</v>
      </c>
      <c r="J57" s="38"/>
      <c r="K57" s="27"/>
    </row>
    <row r="58" spans="1:11" ht="23.45" customHeight="1" x14ac:dyDescent="0.25">
      <c r="A58" s="21" t="s">
        <v>27</v>
      </c>
      <c r="B58" s="46">
        <v>761</v>
      </c>
      <c r="C58" s="23" t="s">
        <v>50</v>
      </c>
      <c r="D58" s="23" t="s">
        <v>49</v>
      </c>
      <c r="E58" s="108" t="s">
        <v>141</v>
      </c>
      <c r="F58" s="98" t="s">
        <v>128</v>
      </c>
      <c r="G58" s="88">
        <f>G59</f>
        <v>126161.35</v>
      </c>
      <c r="H58" s="88">
        <f t="shared" ref="H58:I58" si="20">H59</f>
        <v>130480.04000000001</v>
      </c>
      <c r="I58" s="88">
        <f t="shared" si="20"/>
        <v>135165.26</v>
      </c>
      <c r="J58" s="38"/>
      <c r="K58" s="27"/>
    </row>
    <row r="59" spans="1:11" ht="31.5" x14ac:dyDescent="0.25">
      <c r="A59" s="21" t="s">
        <v>28</v>
      </c>
      <c r="B59" s="46">
        <v>761</v>
      </c>
      <c r="C59" s="23" t="s">
        <v>50</v>
      </c>
      <c r="D59" s="23" t="s">
        <v>51</v>
      </c>
      <c r="E59" s="108" t="s">
        <v>141</v>
      </c>
      <c r="F59" s="98" t="s">
        <v>128</v>
      </c>
      <c r="G59" s="92">
        <f>G60</f>
        <v>126161.35</v>
      </c>
      <c r="H59" s="92">
        <f t="shared" ref="H59:I59" si="21">H60</f>
        <v>130480.04000000001</v>
      </c>
      <c r="I59" s="92">
        <f t="shared" si="21"/>
        <v>135165.26</v>
      </c>
      <c r="J59" s="38"/>
      <c r="K59" s="27"/>
    </row>
    <row r="60" spans="1:11" ht="31.5" x14ac:dyDescent="0.25">
      <c r="A60" s="51" t="s">
        <v>155</v>
      </c>
      <c r="B60" s="28">
        <v>761</v>
      </c>
      <c r="C60" s="29" t="s">
        <v>50</v>
      </c>
      <c r="D60" s="29" t="s">
        <v>51</v>
      </c>
      <c r="E60" s="42">
        <v>6200000000</v>
      </c>
      <c r="F60" s="95" t="s">
        <v>128</v>
      </c>
      <c r="G60" s="93">
        <f>G61</f>
        <v>126161.35</v>
      </c>
      <c r="H60" s="93">
        <f t="shared" ref="H60:I60" si="22">H61</f>
        <v>130480.04000000001</v>
      </c>
      <c r="I60" s="93">
        <f t="shared" si="22"/>
        <v>135165.26</v>
      </c>
      <c r="J60" s="38"/>
      <c r="K60" s="27"/>
    </row>
    <row r="61" spans="1:11" ht="47.25" customHeight="1" x14ac:dyDescent="0.25">
      <c r="A61" s="19" t="s">
        <v>89</v>
      </c>
      <c r="B61" s="32">
        <v>761</v>
      </c>
      <c r="C61" s="33" t="s">
        <v>50</v>
      </c>
      <c r="D61" s="33" t="s">
        <v>51</v>
      </c>
      <c r="E61" s="42">
        <v>6200051180</v>
      </c>
      <c r="F61" s="33" t="s">
        <v>128</v>
      </c>
      <c r="G61" s="85">
        <f>G62+G64</f>
        <v>126161.35</v>
      </c>
      <c r="H61" s="85">
        <f t="shared" ref="H61:I61" si="23">H62+H64</f>
        <v>130480.04000000001</v>
      </c>
      <c r="I61" s="85">
        <f t="shared" si="23"/>
        <v>135165.26</v>
      </c>
      <c r="J61" s="38"/>
      <c r="K61" s="27"/>
    </row>
    <row r="62" spans="1:11" ht="112.5" customHeight="1" x14ac:dyDescent="0.25">
      <c r="A62" s="36" t="s">
        <v>13</v>
      </c>
      <c r="B62" s="32">
        <v>761</v>
      </c>
      <c r="C62" s="33" t="s">
        <v>50</v>
      </c>
      <c r="D62" s="33" t="s">
        <v>51</v>
      </c>
      <c r="E62" s="42">
        <v>6200051180</v>
      </c>
      <c r="F62" s="37">
        <v>100</v>
      </c>
      <c r="G62" s="85">
        <f>G63</f>
        <v>111796.5</v>
      </c>
      <c r="H62" s="85">
        <f t="shared" ref="H62:I62" si="24">H63</f>
        <v>116268.3</v>
      </c>
      <c r="I62" s="85">
        <f t="shared" si="24"/>
        <v>120918.9</v>
      </c>
      <c r="J62" s="38"/>
      <c r="K62" s="27"/>
    </row>
    <row r="63" spans="1:11" ht="47.25" x14ac:dyDescent="0.25">
      <c r="A63" s="36" t="s">
        <v>14</v>
      </c>
      <c r="B63" s="32">
        <v>761</v>
      </c>
      <c r="C63" s="33" t="s">
        <v>50</v>
      </c>
      <c r="D63" s="33" t="s">
        <v>51</v>
      </c>
      <c r="E63" s="42">
        <v>6200051180</v>
      </c>
      <c r="F63" s="37">
        <v>120</v>
      </c>
      <c r="G63" s="66">
        <v>111796.5</v>
      </c>
      <c r="H63" s="66">
        <v>116268.3</v>
      </c>
      <c r="I63" s="66">
        <v>120918.9</v>
      </c>
      <c r="J63" s="38"/>
      <c r="K63" s="27"/>
    </row>
    <row r="64" spans="1:11" ht="47.25" x14ac:dyDescent="0.25">
      <c r="A64" s="36" t="s">
        <v>33</v>
      </c>
      <c r="B64" s="32">
        <v>761</v>
      </c>
      <c r="C64" s="33" t="s">
        <v>50</v>
      </c>
      <c r="D64" s="33" t="s">
        <v>51</v>
      </c>
      <c r="E64" s="42">
        <v>6200051180</v>
      </c>
      <c r="F64" s="35">
        <v>200</v>
      </c>
      <c r="G64" s="86">
        <f>G65</f>
        <v>14364.85</v>
      </c>
      <c r="H64" s="86">
        <f t="shared" ref="H64:I64" si="25">H65</f>
        <v>14211.74</v>
      </c>
      <c r="I64" s="86">
        <f t="shared" si="25"/>
        <v>14246.36</v>
      </c>
      <c r="J64" s="38"/>
      <c r="K64" s="27"/>
    </row>
    <row r="65" spans="1:11" ht="63" x14ac:dyDescent="0.25">
      <c r="A65" s="39" t="s">
        <v>32</v>
      </c>
      <c r="B65" s="40">
        <v>761</v>
      </c>
      <c r="C65" s="41" t="s">
        <v>50</v>
      </c>
      <c r="D65" s="41" t="s">
        <v>51</v>
      </c>
      <c r="E65" s="42">
        <v>6200051180</v>
      </c>
      <c r="F65" s="47">
        <v>240</v>
      </c>
      <c r="G65" s="66">
        <v>14364.85</v>
      </c>
      <c r="H65" s="66">
        <v>14211.74</v>
      </c>
      <c r="I65" s="66">
        <v>14246.36</v>
      </c>
      <c r="J65" s="38"/>
      <c r="K65" s="27"/>
    </row>
    <row r="66" spans="1:11" ht="47.25" x14ac:dyDescent="0.25">
      <c r="A66" s="21" t="s">
        <v>37</v>
      </c>
      <c r="B66" s="46">
        <v>761</v>
      </c>
      <c r="C66" s="23" t="s">
        <v>51</v>
      </c>
      <c r="D66" s="23" t="s">
        <v>49</v>
      </c>
      <c r="E66" s="107" t="s">
        <v>142</v>
      </c>
      <c r="F66" s="98" t="s">
        <v>128</v>
      </c>
      <c r="G66" s="88">
        <f>G67</f>
        <v>1200906</v>
      </c>
      <c r="H66" s="88">
        <f t="shared" ref="H66:I66" si="26">H67</f>
        <v>15820</v>
      </c>
      <c r="I66" s="88">
        <f t="shared" si="26"/>
        <v>15820</v>
      </c>
      <c r="J66" s="38"/>
      <c r="K66" s="27"/>
    </row>
    <row r="67" spans="1:11" ht="81.75" customHeight="1" x14ac:dyDescent="0.25">
      <c r="A67" s="59" t="s">
        <v>113</v>
      </c>
      <c r="B67" s="46">
        <v>761</v>
      </c>
      <c r="C67" s="23" t="s">
        <v>51</v>
      </c>
      <c r="D67" s="23" t="s">
        <v>56</v>
      </c>
      <c r="E67" s="107" t="s">
        <v>142</v>
      </c>
      <c r="F67" s="98" t="s">
        <v>128</v>
      </c>
      <c r="G67" s="88">
        <f>G68+G73</f>
        <v>1200906</v>
      </c>
      <c r="H67" s="88">
        <f t="shared" ref="H67:I67" si="27">H68+H73</f>
        <v>15820</v>
      </c>
      <c r="I67" s="88">
        <f t="shared" si="27"/>
        <v>15820</v>
      </c>
      <c r="J67" s="38"/>
      <c r="K67" s="27"/>
    </row>
    <row r="68" spans="1:11" s="126" customFormat="1" ht="96" customHeight="1" x14ac:dyDescent="0.25">
      <c r="A68" s="145" t="s">
        <v>167</v>
      </c>
      <c r="B68" s="127">
        <v>761</v>
      </c>
      <c r="C68" s="115" t="s">
        <v>51</v>
      </c>
      <c r="D68" s="115" t="s">
        <v>56</v>
      </c>
      <c r="E68" s="156" t="s">
        <v>168</v>
      </c>
      <c r="F68" s="147" t="s">
        <v>128</v>
      </c>
      <c r="G68" s="148">
        <f>G69</f>
        <v>1182086</v>
      </c>
      <c r="H68" s="148">
        <f t="shared" ref="H68:I68" si="28">H70</f>
        <v>0</v>
      </c>
      <c r="I68" s="148">
        <f t="shared" si="28"/>
        <v>0</v>
      </c>
      <c r="J68" s="38"/>
      <c r="K68" s="27"/>
    </row>
    <row r="69" spans="1:11" s="126" customFormat="1" ht="33" customHeight="1" x14ac:dyDescent="0.25">
      <c r="A69" s="145" t="s">
        <v>169</v>
      </c>
      <c r="B69" s="127">
        <v>761</v>
      </c>
      <c r="C69" s="115" t="s">
        <v>51</v>
      </c>
      <c r="D69" s="115" t="s">
        <v>56</v>
      </c>
      <c r="E69" s="156" t="s">
        <v>170</v>
      </c>
      <c r="F69" s="147" t="s">
        <v>128</v>
      </c>
      <c r="G69" s="148">
        <f>G71</f>
        <v>1182086</v>
      </c>
      <c r="H69" s="148">
        <f t="shared" ref="H69:I69" si="29">H71</f>
        <v>0</v>
      </c>
      <c r="I69" s="148">
        <f t="shared" si="29"/>
        <v>0</v>
      </c>
      <c r="J69" s="38"/>
      <c r="K69" s="27"/>
    </row>
    <row r="70" spans="1:11" s="126" customFormat="1" ht="48" customHeight="1" x14ac:dyDescent="0.25">
      <c r="A70" s="145" t="s">
        <v>171</v>
      </c>
      <c r="B70" s="127">
        <v>761</v>
      </c>
      <c r="C70" s="115" t="s">
        <v>51</v>
      </c>
      <c r="D70" s="115" t="s">
        <v>56</v>
      </c>
      <c r="E70" s="156" t="s">
        <v>170</v>
      </c>
      <c r="F70" s="117" t="s">
        <v>128</v>
      </c>
      <c r="G70" s="149">
        <f>G71</f>
        <v>1182086</v>
      </c>
      <c r="H70" s="149">
        <f t="shared" ref="H70:I71" si="30">H71</f>
        <v>0</v>
      </c>
      <c r="I70" s="149">
        <f t="shared" si="30"/>
        <v>0</v>
      </c>
      <c r="J70" s="38"/>
      <c r="K70" s="27"/>
    </row>
    <row r="71" spans="1:11" s="126" customFormat="1" ht="47.25" customHeight="1" x14ac:dyDescent="0.25">
      <c r="A71" s="36" t="s">
        <v>33</v>
      </c>
      <c r="B71" s="127">
        <v>761</v>
      </c>
      <c r="C71" s="115" t="s">
        <v>51</v>
      </c>
      <c r="D71" s="115" t="s">
        <v>56</v>
      </c>
      <c r="E71" s="156" t="s">
        <v>172</v>
      </c>
      <c r="F71" s="117" t="s">
        <v>131</v>
      </c>
      <c r="G71" s="149">
        <f>G72</f>
        <v>1182086</v>
      </c>
      <c r="H71" s="149">
        <f t="shared" si="30"/>
        <v>0</v>
      </c>
      <c r="I71" s="149">
        <f t="shared" si="30"/>
        <v>0</v>
      </c>
      <c r="J71" s="38"/>
      <c r="K71" s="27"/>
    </row>
    <row r="72" spans="1:11" s="126" customFormat="1" ht="47.25" customHeight="1" x14ac:dyDescent="0.25">
      <c r="A72" s="36" t="s">
        <v>32</v>
      </c>
      <c r="B72" s="127">
        <v>761</v>
      </c>
      <c r="C72" s="115" t="s">
        <v>51</v>
      </c>
      <c r="D72" s="115" t="s">
        <v>56</v>
      </c>
      <c r="E72" s="156" t="s">
        <v>172</v>
      </c>
      <c r="F72" s="117" t="s">
        <v>132</v>
      </c>
      <c r="G72" s="150">
        <v>1182086</v>
      </c>
      <c r="H72" s="151">
        <v>0</v>
      </c>
      <c r="I72" s="151">
        <v>0</v>
      </c>
      <c r="J72" s="38"/>
      <c r="K72" s="27"/>
    </row>
    <row r="73" spans="1:11" s="126" customFormat="1" ht="47.25" customHeight="1" x14ac:dyDescent="0.25">
      <c r="A73" s="157" t="s">
        <v>173</v>
      </c>
      <c r="B73" s="28">
        <v>761</v>
      </c>
      <c r="C73" s="29" t="s">
        <v>51</v>
      </c>
      <c r="D73" s="29" t="s">
        <v>56</v>
      </c>
      <c r="E73" s="34">
        <v>8000000000</v>
      </c>
      <c r="F73" s="95" t="s">
        <v>128</v>
      </c>
      <c r="G73" s="93">
        <f>G74</f>
        <v>18820</v>
      </c>
      <c r="H73" s="93">
        <f t="shared" ref="H73:I76" si="31">H74</f>
        <v>15820</v>
      </c>
      <c r="I73" s="93">
        <f t="shared" si="31"/>
        <v>15820</v>
      </c>
      <c r="J73" s="38"/>
      <c r="K73" s="27"/>
    </row>
    <row r="74" spans="1:11" ht="43.5" customHeight="1" x14ac:dyDescent="0.25">
      <c r="A74" s="76" t="s">
        <v>137</v>
      </c>
      <c r="B74" s="28">
        <v>761</v>
      </c>
      <c r="C74" s="29" t="s">
        <v>51</v>
      </c>
      <c r="D74" s="29" t="s">
        <v>56</v>
      </c>
      <c r="E74" s="34">
        <v>8020000000</v>
      </c>
      <c r="F74" s="95" t="s">
        <v>128</v>
      </c>
      <c r="G74" s="93">
        <f>G75+G78</f>
        <v>18820</v>
      </c>
      <c r="H74" s="93">
        <f t="shared" si="31"/>
        <v>15820</v>
      </c>
      <c r="I74" s="93">
        <f t="shared" si="31"/>
        <v>15820</v>
      </c>
      <c r="J74" s="38"/>
      <c r="K74" s="27"/>
    </row>
    <row r="75" spans="1:11" ht="97.5" customHeight="1" x14ac:dyDescent="0.25">
      <c r="A75" s="77" t="s">
        <v>174</v>
      </c>
      <c r="B75" s="32">
        <v>761</v>
      </c>
      <c r="C75" s="33" t="s">
        <v>51</v>
      </c>
      <c r="D75" s="33" t="s">
        <v>56</v>
      </c>
      <c r="E75" s="34">
        <v>8020081530</v>
      </c>
      <c r="F75" s="56" t="s">
        <v>128</v>
      </c>
      <c r="G75" s="86">
        <f>G76</f>
        <v>3000</v>
      </c>
      <c r="H75" s="86">
        <f t="shared" si="31"/>
        <v>15820</v>
      </c>
      <c r="I75" s="86">
        <f t="shared" si="31"/>
        <v>15820</v>
      </c>
      <c r="J75" s="38"/>
      <c r="K75" s="27"/>
    </row>
    <row r="76" spans="1:11" ht="47.25" x14ac:dyDescent="0.25">
      <c r="A76" s="36" t="s">
        <v>33</v>
      </c>
      <c r="B76" s="32">
        <v>761</v>
      </c>
      <c r="C76" s="33" t="s">
        <v>51</v>
      </c>
      <c r="D76" s="33" t="s">
        <v>56</v>
      </c>
      <c r="E76" s="34">
        <v>8020081530</v>
      </c>
      <c r="F76" s="35">
        <v>200</v>
      </c>
      <c r="G76" s="86">
        <f>G77</f>
        <v>3000</v>
      </c>
      <c r="H76" s="86">
        <f t="shared" si="31"/>
        <v>15820</v>
      </c>
      <c r="I76" s="86">
        <f t="shared" si="31"/>
        <v>15820</v>
      </c>
      <c r="J76" s="38"/>
      <c r="K76" s="27"/>
    </row>
    <row r="77" spans="1:11" ht="45.75" customHeight="1" x14ac:dyDescent="0.25">
      <c r="A77" s="36" t="s">
        <v>32</v>
      </c>
      <c r="B77" s="32">
        <v>761</v>
      </c>
      <c r="C77" s="33" t="s">
        <v>51</v>
      </c>
      <c r="D77" s="33" t="s">
        <v>56</v>
      </c>
      <c r="E77" s="34">
        <v>8020081530</v>
      </c>
      <c r="F77" s="35">
        <v>240</v>
      </c>
      <c r="G77" s="75">
        <v>3000</v>
      </c>
      <c r="H77" s="75">
        <v>15820</v>
      </c>
      <c r="I77" s="75">
        <v>15820</v>
      </c>
      <c r="J77" s="38"/>
      <c r="K77" s="27"/>
    </row>
    <row r="78" spans="1:11" ht="59.25" customHeight="1" x14ac:dyDescent="0.25">
      <c r="A78" s="77" t="s">
        <v>138</v>
      </c>
      <c r="B78" s="32">
        <v>761</v>
      </c>
      <c r="C78" s="33" t="s">
        <v>51</v>
      </c>
      <c r="D78" s="33" t="s">
        <v>56</v>
      </c>
      <c r="E78" s="34">
        <v>8020091530</v>
      </c>
      <c r="F78" s="56" t="s">
        <v>128</v>
      </c>
      <c r="G78" s="86">
        <f>G79</f>
        <v>15820</v>
      </c>
      <c r="H78" s="86">
        <f t="shared" ref="H78:I79" si="32">H79</f>
        <v>15820</v>
      </c>
      <c r="I78" s="86">
        <f t="shared" si="32"/>
        <v>15820</v>
      </c>
      <c r="J78" s="38"/>
      <c r="K78" s="27"/>
    </row>
    <row r="79" spans="1:11" ht="47.25" x14ac:dyDescent="0.25">
      <c r="A79" s="36" t="s">
        <v>33</v>
      </c>
      <c r="B79" s="32">
        <v>761</v>
      </c>
      <c r="C79" s="33" t="s">
        <v>51</v>
      </c>
      <c r="D79" s="33" t="s">
        <v>56</v>
      </c>
      <c r="E79" s="34">
        <v>8020091530</v>
      </c>
      <c r="F79" s="35">
        <v>200</v>
      </c>
      <c r="G79" s="86">
        <f>G80</f>
        <v>15820</v>
      </c>
      <c r="H79" s="86">
        <f t="shared" si="32"/>
        <v>15820</v>
      </c>
      <c r="I79" s="86">
        <f t="shared" si="32"/>
        <v>15820</v>
      </c>
      <c r="J79" s="38"/>
      <c r="K79" s="27"/>
    </row>
    <row r="80" spans="1:11" ht="45.75" customHeight="1" x14ac:dyDescent="0.25">
      <c r="A80" s="36" t="s">
        <v>32</v>
      </c>
      <c r="B80" s="32">
        <v>761</v>
      </c>
      <c r="C80" s="33" t="s">
        <v>51</v>
      </c>
      <c r="D80" s="33" t="s">
        <v>56</v>
      </c>
      <c r="E80" s="34">
        <v>8020091530</v>
      </c>
      <c r="F80" s="35">
        <v>240</v>
      </c>
      <c r="G80" s="75">
        <v>15820</v>
      </c>
      <c r="H80" s="75">
        <v>15820</v>
      </c>
      <c r="I80" s="75">
        <v>15820</v>
      </c>
      <c r="J80" s="38"/>
      <c r="K80" s="27"/>
    </row>
    <row r="81" spans="1:11" s="126" customFormat="1" ht="32.25" customHeight="1" x14ac:dyDescent="0.25">
      <c r="A81" s="21" t="s">
        <v>8</v>
      </c>
      <c r="B81" s="125">
        <v>761</v>
      </c>
      <c r="C81" s="23" t="s">
        <v>52</v>
      </c>
      <c r="D81" s="23" t="s">
        <v>57</v>
      </c>
      <c r="E81" s="107" t="s">
        <v>141</v>
      </c>
      <c r="F81" s="53">
        <v>0</v>
      </c>
      <c r="G81" s="82">
        <f t="shared" ref="G81:I86" si="33">G82</f>
        <v>1510000</v>
      </c>
      <c r="H81" s="82">
        <f t="shared" si="33"/>
        <v>0</v>
      </c>
      <c r="I81" s="82">
        <f t="shared" si="33"/>
        <v>0</v>
      </c>
      <c r="J81" s="38"/>
      <c r="K81" s="27"/>
    </row>
    <row r="82" spans="1:11" s="126" customFormat="1" ht="90" customHeight="1" x14ac:dyDescent="0.25">
      <c r="A82" s="21" t="s">
        <v>156</v>
      </c>
      <c r="B82" s="125">
        <v>761</v>
      </c>
      <c r="C82" s="23" t="s">
        <v>52</v>
      </c>
      <c r="D82" s="23" t="s">
        <v>57</v>
      </c>
      <c r="E82" s="50">
        <v>1000000000</v>
      </c>
      <c r="F82" s="44">
        <v>0</v>
      </c>
      <c r="G82" s="81">
        <f t="shared" si="33"/>
        <v>1510000</v>
      </c>
      <c r="H82" s="81">
        <f t="shared" si="33"/>
        <v>0</v>
      </c>
      <c r="I82" s="81">
        <f t="shared" si="33"/>
        <v>0</v>
      </c>
      <c r="J82" s="38"/>
      <c r="K82" s="27"/>
    </row>
    <row r="83" spans="1:11" s="126" customFormat="1" ht="78.75" x14ac:dyDescent="0.25">
      <c r="A83" s="51" t="s">
        <v>157</v>
      </c>
      <c r="B83" s="127">
        <v>761</v>
      </c>
      <c r="C83" s="29" t="s">
        <v>52</v>
      </c>
      <c r="D83" s="29" t="s">
        <v>57</v>
      </c>
      <c r="E83" s="30">
        <v>1010000000</v>
      </c>
      <c r="F83" s="31">
        <v>0</v>
      </c>
      <c r="G83" s="93">
        <f t="shared" si="33"/>
        <v>1510000</v>
      </c>
      <c r="H83" s="93">
        <f t="shared" si="33"/>
        <v>0</v>
      </c>
      <c r="I83" s="93">
        <f t="shared" si="33"/>
        <v>0</v>
      </c>
      <c r="J83" s="38"/>
      <c r="K83" s="27"/>
    </row>
    <row r="84" spans="1:11" s="126" customFormat="1" ht="105.75" customHeight="1" x14ac:dyDescent="0.25">
      <c r="A84" s="19" t="s">
        <v>158</v>
      </c>
      <c r="B84" s="127">
        <v>761</v>
      </c>
      <c r="C84" s="33" t="s">
        <v>52</v>
      </c>
      <c r="D84" s="33" t="s">
        <v>57</v>
      </c>
      <c r="E84" s="34">
        <v>1010100000</v>
      </c>
      <c r="F84" s="35">
        <v>0</v>
      </c>
      <c r="G84" s="86">
        <f t="shared" si="33"/>
        <v>1510000</v>
      </c>
      <c r="H84" s="86">
        <f t="shared" si="33"/>
        <v>0</v>
      </c>
      <c r="I84" s="86">
        <f t="shared" si="33"/>
        <v>0</v>
      </c>
      <c r="J84" s="38"/>
      <c r="K84" s="27"/>
    </row>
    <row r="85" spans="1:11" s="126" customFormat="1" ht="31.5" x14ac:dyDescent="0.25">
      <c r="A85" s="19" t="s">
        <v>159</v>
      </c>
      <c r="B85" s="127">
        <v>761</v>
      </c>
      <c r="C85" s="33" t="s">
        <v>52</v>
      </c>
      <c r="D85" s="33" t="s">
        <v>57</v>
      </c>
      <c r="E85" s="34">
        <v>1010183020</v>
      </c>
      <c r="F85" s="35">
        <v>0</v>
      </c>
      <c r="G85" s="86">
        <f t="shared" si="33"/>
        <v>1510000</v>
      </c>
      <c r="H85" s="86">
        <f t="shared" si="33"/>
        <v>0</v>
      </c>
      <c r="I85" s="86">
        <f t="shared" si="33"/>
        <v>0</v>
      </c>
      <c r="J85" s="38"/>
      <c r="K85" s="27"/>
    </row>
    <row r="86" spans="1:11" s="126" customFormat="1" ht="47.25" x14ac:dyDescent="0.25">
      <c r="A86" s="19" t="s">
        <v>124</v>
      </c>
      <c r="B86" s="127">
        <v>761</v>
      </c>
      <c r="C86" s="33" t="s">
        <v>52</v>
      </c>
      <c r="D86" s="33" t="s">
        <v>57</v>
      </c>
      <c r="E86" s="34">
        <v>1010183020</v>
      </c>
      <c r="F86" s="35">
        <v>200</v>
      </c>
      <c r="G86" s="86">
        <f t="shared" si="33"/>
        <v>1510000</v>
      </c>
      <c r="H86" s="86">
        <f t="shared" si="33"/>
        <v>0</v>
      </c>
      <c r="I86" s="86">
        <f t="shared" si="33"/>
        <v>0</v>
      </c>
      <c r="J86" s="38"/>
      <c r="K86" s="27"/>
    </row>
    <row r="87" spans="1:11" s="126" customFormat="1" ht="55.5" customHeight="1" x14ac:dyDescent="0.25">
      <c r="A87" s="19" t="s">
        <v>125</v>
      </c>
      <c r="B87" s="127">
        <v>761</v>
      </c>
      <c r="C87" s="33" t="s">
        <v>52</v>
      </c>
      <c r="D87" s="33" t="s">
        <v>57</v>
      </c>
      <c r="E87" s="34">
        <v>1010183020</v>
      </c>
      <c r="F87" s="37">
        <v>240</v>
      </c>
      <c r="G87" s="85">
        <v>1510000</v>
      </c>
      <c r="H87" s="85">
        <v>0</v>
      </c>
      <c r="I87" s="85">
        <v>0</v>
      </c>
      <c r="J87" s="38"/>
      <c r="K87" s="27"/>
    </row>
    <row r="88" spans="1:11" ht="31.5" hidden="1" x14ac:dyDescent="0.25">
      <c r="A88" s="21" t="s">
        <v>9</v>
      </c>
      <c r="B88" s="46">
        <v>300</v>
      </c>
      <c r="C88" s="23" t="s">
        <v>52</v>
      </c>
      <c r="D88" s="23" t="s">
        <v>58</v>
      </c>
      <c r="E88" s="50"/>
      <c r="F88" s="44"/>
      <c r="G88" s="81"/>
      <c r="H88" s="81"/>
      <c r="I88" s="81"/>
      <c r="J88" s="38"/>
      <c r="K88" s="27"/>
    </row>
    <row r="89" spans="1:11" ht="47.25" hidden="1" x14ac:dyDescent="0.25">
      <c r="A89" s="20" t="s">
        <v>66</v>
      </c>
      <c r="B89" s="28">
        <v>300</v>
      </c>
      <c r="C89" s="29" t="s">
        <v>52</v>
      </c>
      <c r="D89" s="29" t="s">
        <v>58</v>
      </c>
      <c r="E89" s="30" t="s">
        <v>74</v>
      </c>
      <c r="F89" s="45"/>
      <c r="G89" s="83"/>
      <c r="H89" s="83"/>
      <c r="I89" s="83"/>
      <c r="J89" s="38"/>
      <c r="K89" s="27"/>
    </row>
    <row r="90" spans="1:11" ht="45.6" hidden="1" customHeight="1" x14ac:dyDescent="0.25">
      <c r="A90" s="36" t="s">
        <v>73</v>
      </c>
      <c r="B90" s="32">
        <v>300</v>
      </c>
      <c r="C90" s="33" t="s">
        <v>52</v>
      </c>
      <c r="D90" s="33" t="s">
        <v>58</v>
      </c>
      <c r="E90" s="34" t="s">
        <v>75</v>
      </c>
      <c r="F90" s="35"/>
      <c r="G90" s="86"/>
      <c r="H90" s="86"/>
      <c r="I90" s="85"/>
      <c r="J90" s="38"/>
      <c r="K90" s="27"/>
    </row>
    <row r="91" spans="1:11" ht="78.75" hidden="1" x14ac:dyDescent="0.25">
      <c r="A91" s="36" t="s">
        <v>33</v>
      </c>
      <c r="B91" s="32">
        <v>300</v>
      </c>
      <c r="C91" s="33" t="s">
        <v>52</v>
      </c>
      <c r="D91" s="33" t="s">
        <v>58</v>
      </c>
      <c r="E91" s="34" t="s">
        <v>76</v>
      </c>
      <c r="F91" s="35">
        <v>200</v>
      </c>
      <c r="G91" s="86"/>
      <c r="H91" s="86"/>
      <c r="I91" s="85"/>
      <c r="J91" s="38"/>
      <c r="K91" s="27"/>
    </row>
    <row r="92" spans="1:11" ht="78.75" hidden="1" x14ac:dyDescent="0.25">
      <c r="A92" s="39" t="s">
        <v>32</v>
      </c>
      <c r="B92" s="40">
        <v>300</v>
      </c>
      <c r="C92" s="41" t="s">
        <v>52</v>
      </c>
      <c r="D92" s="41" t="s">
        <v>58</v>
      </c>
      <c r="E92" s="42" t="s">
        <v>90</v>
      </c>
      <c r="F92" s="47">
        <v>240</v>
      </c>
      <c r="G92" s="90"/>
      <c r="H92" s="90"/>
      <c r="I92" s="87"/>
      <c r="J92" s="38"/>
      <c r="K92" s="27"/>
    </row>
    <row r="93" spans="1:11" hidden="1" x14ac:dyDescent="0.25">
      <c r="A93" s="48"/>
      <c r="B93" s="22"/>
      <c r="C93" s="49"/>
      <c r="D93" s="49"/>
      <c r="E93" s="50"/>
      <c r="F93" s="25"/>
      <c r="G93" s="92"/>
      <c r="H93" s="92"/>
      <c r="I93" s="81"/>
      <c r="J93" s="38"/>
      <c r="K93" s="27"/>
    </row>
    <row r="94" spans="1:11" ht="32.450000000000003" customHeight="1" x14ac:dyDescent="0.25">
      <c r="A94" s="21" t="s">
        <v>10</v>
      </c>
      <c r="B94" s="46">
        <v>761</v>
      </c>
      <c r="C94" s="23" t="s">
        <v>59</v>
      </c>
      <c r="D94" s="23" t="s">
        <v>49</v>
      </c>
      <c r="E94" s="108" t="s">
        <v>141</v>
      </c>
      <c r="F94" s="23" t="s">
        <v>128</v>
      </c>
      <c r="G94" s="82">
        <f>G114</f>
        <v>867054.41</v>
      </c>
      <c r="H94" s="82">
        <f t="shared" ref="H94:I94" si="34">H114</f>
        <v>443772.96</v>
      </c>
      <c r="I94" s="82">
        <f t="shared" si="34"/>
        <v>394296.86</v>
      </c>
      <c r="J94" s="38"/>
      <c r="K94" s="27"/>
    </row>
    <row r="95" spans="1:11" ht="16.5" hidden="1" customHeight="1" x14ac:dyDescent="0.25">
      <c r="A95" s="21" t="s">
        <v>36</v>
      </c>
      <c r="B95" s="46">
        <v>300</v>
      </c>
      <c r="C95" s="23" t="s">
        <v>59</v>
      </c>
      <c r="D95" s="23" t="s">
        <v>41</v>
      </c>
      <c r="E95" s="108"/>
      <c r="F95" s="58"/>
      <c r="G95" s="92"/>
      <c r="H95" s="92"/>
      <c r="I95" s="82"/>
      <c r="J95" s="38"/>
      <c r="K95" s="27"/>
    </row>
    <row r="96" spans="1:11" ht="49.5" hidden="1" customHeight="1" x14ac:dyDescent="0.25">
      <c r="A96" s="20" t="s">
        <v>69</v>
      </c>
      <c r="B96" s="28">
        <v>300</v>
      </c>
      <c r="C96" s="29" t="s">
        <v>59</v>
      </c>
      <c r="D96" s="29" t="s">
        <v>41</v>
      </c>
      <c r="E96" s="109" t="s">
        <v>91</v>
      </c>
      <c r="F96" s="29"/>
      <c r="G96" s="83"/>
      <c r="H96" s="83"/>
      <c r="I96" s="83"/>
      <c r="J96" s="38"/>
      <c r="K96" s="27"/>
    </row>
    <row r="97" spans="1:11" ht="111" hidden="1" customHeight="1" x14ac:dyDescent="0.25">
      <c r="A97" s="36" t="s">
        <v>68</v>
      </c>
      <c r="B97" s="32">
        <v>300</v>
      </c>
      <c r="C97" s="33" t="s">
        <v>59</v>
      </c>
      <c r="D97" s="33" t="s">
        <v>41</v>
      </c>
      <c r="E97" s="110" t="s">
        <v>92</v>
      </c>
      <c r="F97" s="33"/>
      <c r="G97" s="85"/>
      <c r="H97" s="85"/>
      <c r="I97" s="85"/>
      <c r="J97" s="38"/>
      <c r="K97" s="27"/>
    </row>
    <row r="98" spans="1:11" ht="78.75" hidden="1" x14ac:dyDescent="0.25">
      <c r="A98" s="36" t="s">
        <v>33</v>
      </c>
      <c r="B98" s="32">
        <v>300</v>
      </c>
      <c r="C98" s="33" t="s">
        <v>59</v>
      </c>
      <c r="D98" s="33" t="s">
        <v>41</v>
      </c>
      <c r="E98" s="110" t="s">
        <v>93</v>
      </c>
      <c r="F98" s="56">
        <v>200</v>
      </c>
      <c r="G98" s="86"/>
      <c r="H98" s="86"/>
      <c r="I98" s="85"/>
      <c r="J98" s="38"/>
      <c r="K98" s="27"/>
    </row>
    <row r="99" spans="1:11" ht="78.75" hidden="1" x14ac:dyDescent="0.25">
      <c r="A99" s="36" t="s">
        <v>32</v>
      </c>
      <c r="B99" s="32">
        <v>300</v>
      </c>
      <c r="C99" s="33" t="s">
        <v>59</v>
      </c>
      <c r="D99" s="33" t="s">
        <v>41</v>
      </c>
      <c r="E99" s="110" t="s">
        <v>94</v>
      </c>
      <c r="F99" s="56">
        <v>240</v>
      </c>
      <c r="G99" s="86"/>
      <c r="H99" s="86"/>
      <c r="I99" s="85"/>
      <c r="J99" s="38"/>
      <c r="K99" s="27"/>
    </row>
    <row r="100" spans="1:11" ht="79.5" hidden="1" customHeight="1" x14ac:dyDescent="0.25">
      <c r="A100" s="36" t="s">
        <v>72</v>
      </c>
      <c r="B100" s="32">
        <v>300</v>
      </c>
      <c r="C100" s="33" t="s">
        <v>59</v>
      </c>
      <c r="D100" s="33" t="s">
        <v>41</v>
      </c>
      <c r="E100" s="110" t="s">
        <v>95</v>
      </c>
      <c r="F100" s="33"/>
      <c r="G100" s="85"/>
      <c r="H100" s="85"/>
      <c r="I100" s="85"/>
      <c r="J100" s="38"/>
      <c r="K100" s="27"/>
    </row>
    <row r="101" spans="1:11" ht="78.75" hidden="1" x14ac:dyDescent="0.25">
      <c r="A101" s="36" t="s">
        <v>33</v>
      </c>
      <c r="B101" s="32">
        <v>300</v>
      </c>
      <c r="C101" s="33" t="s">
        <v>59</v>
      </c>
      <c r="D101" s="33" t="s">
        <v>41</v>
      </c>
      <c r="E101" s="110" t="s">
        <v>96</v>
      </c>
      <c r="F101" s="56">
        <v>200</v>
      </c>
      <c r="G101" s="86"/>
      <c r="H101" s="86"/>
      <c r="I101" s="85"/>
      <c r="J101" s="38"/>
      <c r="K101" s="27"/>
    </row>
    <row r="102" spans="1:11" ht="78.75" hidden="1" x14ac:dyDescent="0.25">
      <c r="A102" s="36" t="s">
        <v>32</v>
      </c>
      <c r="B102" s="32">
        <v>300</v>
      </c>
      <c r="C102" s="33" t="s">
        <v>59</v>
      </c>
      <c r="D102" s="33" t="s">
        <v>41</v>
      </c>
      <c r="E102" s="110" t="s">
        <v>97</v>
      </c>
      <c r="F102" s="56">
        <v>240</v>
      </c>
      <c r="G102" s="86"/>
      <c r="H102" s="86"/>
      <c r="I102" s="85"/>
      <c r="J102" s="38"/>
      <c r="K102" s="27"/>
    </row>
    <row r="103" spans="1:11" ht="78.75" hidden="1" x14ac:dyDescent="0.25">
      <c r="A103" s="19" t="s">
        <v>77</v>
      </c>
      <c r="B103" s="32">
        <v>300</v>
      </c>
      <c r="C103" s="33" t="s">
        <v>59</v>
      </c>
      <c r="D103" s="33" t="s">
        <v>41</v>
      </c>
      <c r="E103" s="110" t="s">
        <v>98</v>
      </c>
      <c r="F103" s="33"/>
      <c r="G103" s="85"/>
      <c r="H103" s="85"/>
      <c r="I103" s="85"/>
      <c r="J103" s="38"/>
      <c r="K103" s="27"/>
    </row>
    <row r="104" spans="1:11" ht="78.75" hidden="1" x14ac:dyDescent="0.25">
      <c r="A104" s="36" t="s">
        <v>33</v>
      </c>
      <c r="B104" s="32">
        <v>300</v>
      </c>
      <c r="C104" s="33" t="s">
        <v>59</v>
      </c>
      <c r="D104" s="33" t="s">
        <v>41</v>
      </c>
      <c r="E104" s="110" t="s">
        <v>99</v>
      </c>
      <c r="F104" s="56">
        <v>200</v>
      </c>
      <c r="G104" s="86"/>
      <c r="H104" s="86"/>
      <c r="I104" s="85"/>
      <c r="J104" s="38"/>
      <c r="K104" s="27"/>
    </row>
    <row r="105" spans="1:11" ht="78.75" hidden="1" x14ac:dyDescent="0.25">
      <c r="A105" s="36" t="s">
        <v>32</v>
      </c>
      <c r="B105" s="32">
        <v>300</v>
      </c>
      <c r="C105" s="33" t="s">
        <v>59</v>
      </c>
      <c r="D105" s="33" t="s">
        <v>41</v>
      </c>
      <c r="E105" s="110" t="s">
        <v>100</v>
      </c>
      <c r="F105" s="56">
        <v>240</v>
      </c>
      <c r="G105" s="86"/>
      <c r="H105" s="86"/>
      <c r="I105" s="85"/>
      <c r="J105" s="38"/>
      <c r="K105" s="27"/>
    </row>
    <row r="106" spans="1:11" ht="21" hidden="1" customHeight="1" x14ac:dyDescent="0.25">
      <c r="A106" s="21" t="s">
        <v>11</v>
      </c>
      <c r="B106" s="46">
        <v>300</v>
      </c>
      <c r="C106" s="23" t="s">
        <v>59</v>
      </c>
      <c r="D106" s="23" t="s">
        <v>50</v>
      </c>
      <c r="E106" s="108"/>
      <c r="F106" s="58"/>
      <c r="G106" s="92"/>
      <c r="H106" s="92"/>
      <c r="I106" s="82"/>
      <c r="J106" s="38"/>
      <c r="K106" s="27"/>
    </row>
    <row r="107" spans="1:11" ht="47.25" hidden="1" x14ac:dyDescent="0.25">
      <c r="A107" s="20" t="s">
        <v>67</v>
      </c>
      <c r="B107" s="28">
        <v>300</v>
      </c>
      <c r="C107" s="29" t="s">
        <v>59</v>
      </c>
      <c r="D107" s="29" t="s">
        <v>50</v>
      </c>
      <c r="E107" s="109" t="s">
        <v>101</v>
      </c>
      <c r="F107" s="95"/>
      <c r="G107" s="93"/>
      <c r="H107" s="93"/>
      <c r="I107" s="83"/>
      <c r="J107" s="38"/>
      <c r="K107" s="27"/>
    </row>
    <row r="108" spans="1:11" ht="111.95" hidden="1" customHeight="1" x14ac:dyDescent="0.25">
      <c r="A108" s="36" t="s">
        <v>68</v>
      </c>
      <c r="B108" s="32">
        <v>300</v>
      </c>
      <c r="C108" s="33" t="s">
        <v>59</v>
      </c>
      <c r="D108" s="33" t="s">
        <v>50</v>
      </c>
      <c r="E108" s="110" t="s">
        <v>102</v>
      </c>
      <c r="F108" s="33"/>
      <c r="G108" s="85"/>
      <c r="H108" s="85"/>
      <c r="I108" s="85"/>
      <c r="J108" s="38"/>
      <c r="K108" s="27"/>
    </row>
    <row r="109" spans="1:11" ht="78.75" hidden="1" x14ac:dyDescent="0.25">
      <c r="A109" s="36" t="s">
        <v>33</v>
      </c>
      <c r="B109" s="32">
        <v>300</v>
      </c>
      <c r="C109" s="33" t="s">
        <v>59</v>
      </c>
      <c r="D109" s="33" t="s">
        <v>50</v>
      </c>
      <c r="E109" s="110" t="s">
        <v>103</v>
      </c>
      <c r="F109" s="56">
        <v>200</v>
      </c>
      <c r="G109" s="86"/>
      <c r="H109" s="86"/>
      <c r="I109" s="85"/>
      <c r="J109" s="38"/>
      <c r="K109" s="27"/>
    </row>
    <row r="110" spans="1:11" ht="78.75" hidden="1" x14ac:dyDescent="0.25">
      <c r="A110" s="36" t="s">
        <v>32</v>
      </c>
      <c r="B110" s="32">
        <v>300</v>
      </c>
      <c r="C110" s="33" t="s">
        <v>59</v>
      </c>
      <c r="D110" s="33" t="s">
        <v>50</v>
      </c>
      <c r="E110" s="110" t="s">
        <v>104</v>
      </c>
      <c r="F110" s="56">
        <v>240</v>
      </c>
      <c r="G110" s="86"/>
      <c r="H110" s="86"/>
      <c r="I110" s="85"/>
      <c r="J110" s="38"/>
      <c r="K110" s="27"/>
    </row>
    <row r="111" spans="1:11" ht="84.95" hidden="1" customHeight="1" x14ac:dyDescent="0.25">
      <c r="A111" s="36" t="s">
        <v>82</v>
      </c>
      <c r="B111" s="32">
        <v>300</v>
      </c>
      <c r="C111" s="33" t="s">
        <v>59</v>
      </c>
      <c r="D111" s="33" t="s">
        <v>50</v>
      </c>
      <c r="E111" s="110" t="s">
        <v>105</v>
      </c>
      <c r="F111" s="33"/>
      <c r="G111" s="85"/>
      <c r="H111" s="85"/>
      <c r="I111" s="85"/>
      <c r="J111" s="38"/>
      <c r="K111" s="27"/>
    </row>
    <row r="112" spans="1:11" ht="87" hidden="1" customHeight="1" x14ac:dyDescent="0.25">
      <c r="A112" s="36" t="s">
        <v>33</v>
      </c>
      <c r="B112" s="32">
        <v>300</v>
      </c>
      <c r="C112" s="33" t="s">
        <v>59</v>
      </c>
      <c r="D112" s="33" t="s">
        <v>50</v>
      </c>
      <c r="E112" s="110" t="s">
        <v>105</v>
      </c>
      <c r="F112" s="56">
        <v>200</v>
      </c>
      <c r="G112" s="86"/>
      <c r="H112" s="86"/>
      <c r="I112" s="85"/>
      <c r="J112" s="38"/>
      <c r="K112" s="27"/>
    </row>
    <row r="113" spans="1:11" ht="78.75" hidden="1" x14ac:dyDescent="0.25">
      <c r="A113" s="39" t="s">
        <v>32</v>
      </c>
      <c r="B113" s="40">
        <v>300</v>
      </c>
      <c r="C113" s="41" t="s">
        <v>59</v>
      </c>
      <c r="D113" s="41" t="s">
        <v>50</v>
      </c>
      <c r="E113" s="106" t="s">
        <v>105</v>
      </c>
      <c r="F113" s="57">
        <v>240</v>
      </c>
      <c r="G113" s="90"/>
      <c r="H113" s="90"/>
      <c r="I113" s="87"/>
      <c r="J113" s="38"/>
      <c r="K113" s="27"/>
    </row>
    <row r="114" spans="1:11" ht="18.600000000000001" customHeight="1" x14ac:dyDescent="0.25">
      <c r="A114" s="21" t="s">
        <v>12</v>
      </c>
      <c r="B114" s="46">
        <v>761</v>
      </c>
      <c r="C114" s="23" t="s">
        <v>59</v>
      </c>
      <c r="D114" s="23" t="s">
        <v>51</v>
      </c>
      <c r="E114" s="108" t="s">
        <v>141</v>
      </c>
      <c r="F114" s="98" t="s">
        <v>128</v>
      </c>
      <c r="G114" s="88">
        <f>G129+G115+G120</f>
        <v>867054.41</v>
      </c>
      <c r="H114" s="88">
        <f>H129+H115</f>
        <v>443772.96</v>
      </c>
      <c r="I114" s="88">
        <f>I129+I115</f>
        <v>394296.86</v>
      </c>
      <c r="J114" s="38"/>
      <c r="K114" s="27"/>
    </row>
    <row r="115" spans="1:11" ht="99.75" customHeight="1" x14ac:dyDescent="0.25">
      <c r="A115" s="120" t="s">
        <v>150</v>
      </c>
      <c r="B115" s="114">
        <v>761</v>
      </c>
      <c r="C115" s="115" t="s">
        <v>59</v>
      </c>
      <c r="D115" s="115" t="s">
        <v>51</v>
      </c>
      <c r="E115" s="116" t="s">
        <v>151</v>
      </c>
      <c r="F115" s="117" t="s">
        <v>128</v>
      </c>
      <c r="G115" s="118">
        <f>G116</f>
        <v>656752.49</v>
      </c>
      <c r="H115" s="118">
        <f t="shared" ref="H115:I115" si="35">H116</f>
        <v>353110.95</v>
      </c>
      <c r="I115" s="118">
        <f t="shared" si="35"/>
        <v>392345.54</v>
      </c>
      <c r="J115" s="38"/>
      <c r="K115" s="27"/>
    </row>
    <row r="116" spans="1:11" ht="66.75" customHeight="1" x14ac:dyDescent="0.25">
      <c r="A116" s="121" t="s">
        <v>148</v>
      </c>
      <c r="B116" s="114">
        <v>761</v>
      </c>
      <c r="C116" s="115" t="s">
        <v>59</v>
      </c>
      <c r="D116" s="115" t="s">
        <v>51</v>
      </c>
      <c r="E116" s="107" t="s">
        <v>152</v>
      </c>
      <c r="F116" s="117" t="s">
        <v>128</v>
      </c>
      <c r="G116" s="118">
        <f>G117</f>
        <v>656752.49</v>
      </c>
      <c r="H116" s="118">
        <f t="shared" ref="H116:I116" si="36">H117</f>
        <v>353110.95</v>
      </c>
      <c r="I116" s="118">
        <f t="shared" si="36"/>
        <v>392345.54</v>
      </c>
      <c r="J116" s="38"/>
      <c r="K116" s="27"/>
    </row>
    <row r="117" spans="1:11" ht="32.25" customHeight="1" x14ac:dyDescent="0.25">
      <c r="A117" s="122" t="s">
        <v>149</v>
      </c>
      <c r="B117" s="114">
        <v>761</v>
      </c>
      <c r="C117" s="115" t="s">
        <v>59</v>
      </c>
      <c r="D117" s="115" t="s">
        <v>51</v>
      </c>
      <c r="E117" s="107" t="s">
        <v>144</v>
      </c>
      <c r="F117" s="117" t="s">
        <v>128</v>
      </c>
      <c r="G117" s="118">
        <f>G118</f>
        <v>656752.49</v>
      </c>
      <c r="H117" s="118">
        <f t="shared" ref="H117:I117" si="37">H118</f>
        <v>353110.95</v>
      </c>
      <c r="I117" s="118">
        <f t="shared" si="37"/>
        <v>392345.54</v>
      </c>
      <c r="J117" s="38"/>
      <c r="K117" s="27"/>
    </row>
    <row r="118" spans="1:11" ht="51" customHeight="1" x14ac:dyDescent="0.25">
      <c r="A118" s="123" t="s">
        <v>33</v>
      </c>
      <c r="B118" s="114">
        <v>761</v>
      </c>
      <c r="C118" s="115" t="s">
        <v>59</v>
      </c>
      <c r="D118" s="115" t="s">
        <v>51</v>
      </c>
      <c r="E118" s="107" t="s">
        <v>144</v>
      </c>
      <c r="F118" s="117" t="s">
        <v>131</v>
      </c>
      <c r="G118" s="118">
        <f>G119</f>
        <v>656752.49</v>
      </c>
      <c r="H118" s="118">
        <f t="shared" ref="H118:I118" si="38">H119</f>
        <v>353110.95</v>
      </c>
      <c r="I118" s="118">
        <f t="shared" si="38"/>
        <v>392345.54</v>
      </c>
      <c r="J118" s="38"/>
      <c r="K118" s="27"/>
    </row>
    <row r="119" spans="1:11" ht="49.5" customHeight="1" x14ac:dyDescent="0.25">
      <c r="A119" s="124" t="s">
        <v>32</v>
      </c>
      <c r="B119" s="114">
        <v>761</v>
      </c>
      <c r="C119" s="115" t="s">
        <v>59</v>
      </c>
      <c r="D119" s="115" t="s">
        <v>51</v>
      </c>
      <c r="E119" s="107" t="s">
        <v>144</v>
      </c>
      <c r="F119" s="117" t="s">
        <v>132</v>
      </c>
      <c r="G119" s="118">
        <v>656752.49</v>
      </c>
      <c r="H119" s="118">
        <v>353110.95</v>
      </c>
      <c r="I119" s="118">
        <v>392345.54</v>
      </c>
      <c r="J119" s="38"/>
      <c r="K119" s="27"/>
    </row>
    <row r="120" spans="1:11" s="126" customFormat="1" ht="96" customHeight="1" x14ac:dyDescent="0.25">
      <c r="A120" s="141" t="s">
        <v>163</v>
      </c>
      <c r="B120" s="125">
        <v>761</v>
      </c>
      <c r="C120" s="142" t="s">
        <v>59</v>
      </c>
      <c r="D120" s="142" t="s">
        <v>51</v>
      </c>
      <c r="E120" s="143">
        <v>1600000000</v>
      </c>
      <c r="F120" s="144" t="s">
        <v>128</v>
      </c>
      <c r="G120" s="152">
        <f>G121+G125</f>
        <v>32600</v>
      </c>
      <c r="H120" s="152">
        <f t="shared" ref="H120:I121" si="39">H122</f>
        <v>0</v>
      </c>
      <c r="I120" s="152">
        <f t="shared" si="39"/>
        <v>0</v>
      </c>
      <c r="J120" s="38"/>
      <c r="K120" s="27"/>
    </row>
    <row r="121" spans="1:11" s="126" customFormat="1" ht="33" customHeight="1" x14ac:dyDescent="0.25">
      <c r="A121" s="145" t="s">
        <v>164</v>
      </c>
      <c r="B121" s="127">
        <v>761</v>
      </c>
      <c r="C121" s="115" t="s">
        <v>59</v>
      </c>
      <c r="D121" s="115" t="s">
        <v>51</v>
      </c>
      <c r="E121" s="146">
        <v>1600500000</v>
      </c>
      <c r="F121" s="147" t="s">
        <v>128</v>
      </c>
      <c r="G121" s="148">
        <f>G123</f>
        <v>20500</v>
      </c>
      <c r="H121" s="148">
        <f t="shared" si="39"/>
        <v>0</v>
      </c>
      <c r="I121" s="148">
        <f t="shared" si="39"/>
        <v>0</v>
      </c>
      <c r="J121" s="38"/>
      <c r="K121" s="27"/>
    </row>
    <row r="122" spans="1:11" s="126" customFormat="1" ht="38.25" customHeight="1" x14ac:dyDescent="0.25">
      <c r="A122" s="145" t="s">
        <v>165</v>
      </c>
      <c r="B122" s="127">
        <v>761</v>
      </c>
      <c r="C122" s="115" t="s">
        <v>59</v>
      </c>
      <c r="D122" s="115" t="s">
        <v>51</v>
      </c>
      <c r="E122" s="146">
        <v>1600583530</v>
      </c>
      <c r="F122" s="117" t="s">
        <v>128</v>
      </c>
      <c r="G122" s="149">
        <f>G123</f>
        <v>20500</v>
      </c>
      <c r="H122" s="149">
        <f t="shared" ref="H122:I123" si="40">H123</f>
        <v>0</v>
      </c>
      <c r="I122" s="149">
        <f t="shared" si="40"/>
        <v>0</v>
      </c>
      <c r="J122" s="38"/>
      <c r="K122" s="27"/>
    </row>
    <row r="123" spans="1:11" s="126" customFormat="1" ht="47.25" customHeight="1" x14ac:dyDescent="0.25">
      <c r="A123" s="36" t="s">
        <v>33</v>
      </c>
      <c r="B123" s="127">
        <v>761</v>
      </c>
      <c r="C123" s="115" t="s">
        <v>59</v>
      </c>
      <c r="D123" s="115" t="s">
        <v>51</v>
      </c>
      <c r="E123" s="146">
        <v>1600583530</v>
      </c>
      <c r="F123" s="117" t="s">
        <v>131</v>
      </c>
      <c r="G123" s="149">
        <f>G124</f>
        <v>20500</v>
      </c>
      <c r="H123" s="149">
        <f t="shared" si="40"/>
        <v>0</v>
      </c>
      <c r="I123" s="149">
        <f t="shared" si="40"/>
        <v>0</v>
      </c>
      <c r="J123" s="38"/>
      <c r="K123" s="27"/>
    </row>
    <row r="124" spans="1:11" s="126" customFormat="1" ht="47.25" customHeight="1" x14ac:dyDescent="0.25">
      <c r="A124" s="36" t="s">
        <v>32</v>
      </c>
      <c r="B124" s="127">
        <v>761</v>
      </c>
      <c r="C124" s="115" t="s">
        <v>59</v>
      </c>
      <c r="D124" s="115" t="s">
        <v>51</v>
      </c>
      <c r="E124" s="146">
        <v>1600583530</v>
      </c>
      <c r="F124" s="117" t="s">
        <v>132</v>
      </c>
      <c r="G124" s="150">
        <v>20500</v>
      </c>
      <c r="H124" s="151">
        <v>0</v>
      </c>
      <c r="I124" s="151">
        <v>0</v>
      </c>
      <c r="J124" s="38"/>
      <c r="K124" s="27"/>
    </row>
    <row r="125" spans="1:11" s="126" customFormat="1" ht="52.5" customHeight="1" x14ac:dyDescent="0.25">
      <c r="A125" s="145" t="s">
        <v>166</v>
      </c>
      <c r="B125" s="127">
        <v>761</v>
      </c>
      <c r="C125" s="115" t="s">
        <v>59</v>
      </c>
      <c r="D125" s="115" t="s">
        <v>51</v>
      </c>
      <c r="E125" s="146">
        <v>1600600000</v>
      </c>
      <c r="F125" s="147" t="s">
        <v>128</v>
      </c>
      <c r="G125" s="148">
        <f>G127</f>
        <v>12100</v>
      </c>
      <c r="H125" s="148">
        <f t="shared" ref="H125:I125" si="41">H127</f>
        <v>0</v>
      </c>
      <c r="I125" s="148">
        <f t="shared" si="41"/>
        <v>0</v>
      </c>
      <c r="J125" s="38"/>
      <c r="K125" s="27"/>
    </row>
    <row r="126" spans="1:11" s="126" customFormat="1" ht="38.25" customHeight="1" x14ac:dyDescent="0.25">
      <c r="A126" s="145" t="s">
        <v>165</v>
      </c>
      <c r="B126" s="127">
        <v>761</v>
      </c>
      <c r="C126" s="115" t="s">
        <v>59</v>
      </c>
      <c r="D126" s="115" t="s">
        <v>51</v>
      </c>
      <c r="E126" s="146">
        <v>1600683530</v>
      </c>
      <c r="F126" s="117" t="s">
        <v>128</v>
      </c>
      <c r="G126" s="149">
        <f>G127</f>
        <v>12100</v>
      </c>
      <c r="H126" s="149">
        <f t="shared" ref="H126:I127" si="42">H127</f>
        <v>0</v>
      </c>
      <c r="I126" s="149">
        <f t="shared" si="42"/>
        <v>0</v>
      </c>
      <c r="J126" s="38"/>
      <c r="K126" s="27"/>
    </row>
    <row r="127" spans="1:11" s="126" customFormat="1" ht="47.25" customHeight="1" x14ac:dyDescent="0.25">
      <c r="A127" s="36" t="s">
        <v>33</v>
      </c>
      <c r="B127" s="127">
        <v>761</v>
      </c>
      <c r="C127" s="115" t="s">
        <v>59</v>
      </c>
      <c r="D127" s="115" t="s">
        <v>51</v>
      </c>
      <c r="E127" s="146">
        <v>1600683530</v>
      </c>
      <c r="F127" s="117" t="s">
        <v>131</v>
      </c>
      <c r="G127" s="149">
        <f>G128</f>
        <v>12100</v>
      </c>
      <c r="H127" s="149">
        <f t="shared" si="42"/>
        <v>0</v>
      </c>
      <c r="I127" s="149">
        <f t="shared" si="42"/>
        <v>0</v>
      </c>
      <c r="J127" s="38"/>
      <c r="K127" s="27"/>
    </row>
    <row r="128" spans="1:11" s="126" customFormat="1" ht="47.25" customHeight="1" x14ac:dyDescent="0.25">
      <c r="A128" s="36" t="s">
        <v>32</v>
      </c>
      <c r="B128" s="127">
        <v>761</v>
      </c>
      <c r="C128" s="115" t="s">
        <v>59</v>
      </c>
      <c r="D128" s="115" t="s">
        <v>51</v>
      </c>
      <c r="E128" s="146">
        <v>1600683530</v>
      </c>
      <c r="F128" s="117" t="s">
        <v>132</v>
      </c>
      <c r="G128" s="150">
        <v>12100</v>
      </c>
      <c r="H128" s="151">
        <v>0</v>
      </c>
      <c r="I128" s="151">
        <v>0</v>
      </c>
      <c r="J128" s="38"/>
      <c r="K128" s="27"/>
    </row>
    <row r="129" spans="1:11" ht="31.5" x14ac:dyDescent="0.25">
      <c r="A129" s="153" t="s">
        <v>70</v>
      </c>
      <c r="B129" s="154">
        <v>761</v>
      </c>
      <c r="C129" s="52" t="s">
        <v>59</v>
      </c>
      <c r="D129" s="52" t="s">
        <v>51</v>
      </c>
      <c r="E129" s="155">
        <v>8200000000</v>
      </c>
      <c r="F129" s="105" t="s">
        <v>128</v>
      </c>
      <c r="G129" s="89">
        <f>G130</f>
        <v>177701.92</v>
      </c>
      <c r="H129" s="89">
        <f t="shared" ref="H129:I129" si="43">H130</f>
        <v>90662.01</v>
      </c>
      <c r="I129" s="89">
        <f t="shared" si="43"/>
        <v>1951.32</v>
      </c>
      <c r="J129" s="38"/>
      <c r="K129" s="27"/>
    </row>
    <row r="130" spans="1:11" ht="36.75" customHeight="1" x14ac:dyDescent="0.25">
      <c r="A130" s="61" t="s">
        <v>139</v>
      </c>
      <c r="B130" s="32">
        <v>761</v>
      </c>
      <c r="C130" s="33" t="s">
        <v>59</v>
      </c>
      <c r="D130" s="33" t="s">
        <v>51</v>
      </c>
      <c r="E130" s="34">
        <v>8200093530</v>
      </c>
      <c r="F130" s="33" t="s">
        <v>128</v>
      </c>
      <c r="G130" s="85">
        <f>G131</f>
        <v>177701.92</v>
      </c>
      <c r="H130" s="85">
        <f t="shared" ref="H130:I130" si="44">H131</f>
        <v>90662.01</v>
      </c>
      <c r="I130" s="85">
        <f t="shared" si="44"/>
        <v>1951.32</v>
      </c>
      <c r="J130" s="38"/>
      <c r="K130" s="27"/>
    </row>
    <row r="131" spans="1:11" ht="47.25" x14ac:dyDescent="0.25">
      <c r="A131" s="36" t="s">
        <v>33</v>
      </c>
      <c r="B131" s="32">
        <v>761</v>
      </c>
      <c r="C131" s="33" t="s">
        <v>59</v>
      </c>
      <c r="D131" s="33" t="s">
        <v>51</v>
      </c>
      <c r="E131" s="34">
        <v>8200093530</v>
      </c>
      <c r="F131" s="37">
        <v>200</v>
      </c>
      <c r="G131" s="85">
        <f>G132</f>
        <v>177701.92</v>
      </c>
      <c r="H131" s="85">
        <f t="shared" ref="H131:I131" si="45">H132</f>
        <v>90662.01</v>
      </c>
      <c r="I131" s="85">
        <f t="shared" si="45"/>
        <v>1951.32</v>
      </c>
      <c r="J131" s="38"/>
      <c r="K131" s="27"/>
    </row>
    <row r="132" spans="1:11" ht="47.25" customHeight="1" x14ac:dyDescent="0.25">
      <c r="A132" s="36" t="s">
        <v>32</v>
      </c>
      <c r="B132" s="32">
        <v>761</v>
      </c>
      <c r="C132" s="33" t="s">
        <v>59</v>
      </c>
      <c r="D132" s="33" t="s">
        <v>51</v>
      </c>
      <c r="E132" s="34">
        <v>8200093530</v>
      </c>
      <c r="F132" s="37">
        <v>240</v>
      </c>
      <c r="G132" s="119">
        <v>177701.92</v>
      </c>
      <c r="H132" s="119">
        <v>90662.01</v>
      </c>
      <c r="I132" s="119">
        <v>1951.32</v>
      </c>
      <c r="J132" s="38"/>
      <c r="K132" s="27"/>
    </row>
    <row r="133" spans="1:11" hidden="1" x14ac:dyDescent="0.25">
      <c r="A133" s="48"/>
      <c r="B133" s="22"/>
      <c r="C133" s="49"/>
      <c r="D133" s="49"/>
      <c r="E133" s="50"/>
      <c r="F133" s="44"/>
      <c r="G133" s="81"/>
      <c r="H133" s="81"/>
      <c r="I133" s="81"/>
      <c r="J133" s="38"/>
      <c r="K133" s="27"/>
    </row>
    <row r="134" spans="1:11" ht="17.45" hidden="1" customHeight="1" x14ac:dyDescent="0.25">
      <c r="A134" s="21" t="s">
        <v>17</v>
      </c>
      <c r="B134" s="46">
        <v>300</v>
      </c>
      <c r="C134" s="23" t="s">
        <v>60</v>
      </c>
      <c r="D134" s="23" t="s">
        <v>49</v>
      </c>
      <c r="E134" s="50"/>
      <c r="F134" s="44"/>
      <c r="G134" s="81"/>
      <c r="H134" s="81"/>
      <c r="I134" s="82"/>
      <c r="J134" s="38"/>
      <c r="K134" s="27"/>
    </row>
    <row r="135" spans="1:11" ht="15" hidden="1" customHeight="1" x14ac:dyDescent="0.25">
      <c r="A135" s="21" t="s">
        <v>34</v>
      </c>
      <c r="B135" s="46">
        <v>300</v>
      </c>
      <c r="C135" s="23" t="s">
        <v>60</v>
      </c>
      <c r="D135" s="23" t="s">
        <v>60</v>
      </c>
      <c r="E135" s="50"/>
      <c r="F135" s="44"/>
      <c r="G135" s="81"/>
      <c r="H135" s="81"/>
      <c r="I135" s="81"/>
      <c r="J135" s="38"/>
      <c r="K135" s="27"/>
    </row>
    <row r="136" spans="1:11" ht="66.599999999999994" hidden="1" customHeight="1" x14ac:dyDescent="0.25">
      <c r="A136" s="51" t="s">
        <v>79</v>
      </c>
      <c r="B136" s="28">
        <v>300</v>
      </c>
      <c r="C136" s="29" t="s">
        <v>60</v>
      </c>
      <c r="D136" s="29" t="s">
        <v>60</v>
      </c>
      <c r="E136" s="30" t="s">
        <v>106</v>
      </c>
      <c r="F136" s="45"/>
      <c r="G136" s="83"/>
      <c r="H136" s="83"/>
      <c r="I136" s="83"/>
      <c r="J136" s="38"/>
      <c r="K136" s="27"/>
    </row>
    <row r="137" spans="1:11" ht="81.599999999999994" hidden="1" customHeight="1" x14ac:dyDescent="0.25">
      <c r="A137" s="19" t="s">
        <v>78</v>
      </c>
      <c r="B137" s="32">
        <v>300</v>
      </c>
      <c r="C137" s="33" t="s">
        <v>60</v>
      </c>
      <c r="D137" s="33" t="s">
        <v>60</v>
      </c>
      <c r="E137" s="34" t="s">
        <v>107</v>
      </c>
      <c r="F137" s="37"/>
      <c r="G137" s="85"/>
      <c r="H137" s="85"/>
      <c r="I137" s="85"/>
      <c r="J137" s="38"/>
      <c r="K137" s="27"/>
    </row>
    <row r="138" spans="1:11" ht="78.75" hidden="1" x14ac:dyDescent="0.25">
      <c r="A138" s="19" t="s">
        <v>33</v>
      </c>
      <c r="B138" s="32">
        <v>300</v>
      </c>
      <c r="C138" s="33" t="s">
        <v>60</v>
      </c>
      <c r="D138" s="33" t="s">
        <v>60</v>
      </c>
      <c r="E138" s="34" t="s">
        <v>108</v>
      </c>
      <c r="F138" s="37">
        <v>200</v>
      </c>
      <c r="G138" s="85"/>
      <c r="H138" s="85"/>
      <c r="I138" s="85"/>
      <c r="J138" s="38"/>
      <c r="K138" s="27"/>
    </row>
    <row r="139" spans="1:11" ht="78.75" hidden="1" x14ac:dyDescent="0.25">
      <c r="A139" s="54" t="s">
        <v>32</v>
      </c>
      <c r="B139" s="40">
        <v>300</v>
      </c>
      <c r="C139" s="41" t="s">
        <v>60</v>
      </c>
      <c r="D139" s="41" t="s">
        <v>60</v>
      </c>
      <c r="E139" s="42" t="s">
        <v>109</v>
      </c>
      <c r="F139" s="43">
        <v>240</v>
      </c>
      <c r="G139" s="87"/>
      <c r="H139" s="87"/>
      <c r="I139" s="87"/>
      <c r="J139" s="38"/>
      <c r="K139" s="27"/>
    </row>
    <row r="140" spans="1:11" hidden="1" x14ac:dyDescent="0.25">
      <c r="A140" s="55"/>
      <c r="B140" s="22"/>
      <c r="C140" s="49"/>
      <c r="D140" s="49"/>
      <c r="E140" s="50"/>
      <c r="F140" s="44"/>
      <c r="G140" s="81"/>
      <c r="H140" s="81"/>
      <c r="I140" s="81"/>
      <c r="J140" s="38"/>
      <c r="K140" s="27"/>
    </row>
    <row r="141" spans="1:11" ht="23.45" hidden="1" customHeight="1" x14ac:dyDescent="0.25">
      <c r="A141" s="18" t="s">
        <v>38</v>
      </c>
      <c r="B141" s="46">
        <v>300</v>
      </c>
      <c r="C141" s="23" t="s">
        <v>39</v>
      </c>
      <c r="D141" s="23" t="s">
        <v>49</v>
      </c>
      <c r="E141" s="50"/>
      <c r="F141" s="44"/>
      <c r="G141" s="81"/>
      <c r="H141" s="81"/>
      <c r="I141" s="81"/>
      <c r="J141" s="38"/>
      <c r="K141" s="27"/>
    </row>
    <row r="142" spans="1:11" ht="16.5" hidden="1" customHeight="1" x14ac:dyDescent="0.25">
      <c r="A142" s="18" t="s">
        <v>40</v>
      </c>
      <c r="B142" s="46">
        <v>300</v>
      </c>
      <c r="C142" s="23" t="s">
        <v>39</v>
      </c>
      <c r="D142" s="23" t="s">
        <v>41</v>
      </c>
      <c r="E142" s="50"/>
      <c r="F142" s="44"/>
      <c r="G142" s="81"/>
      <c r="H142" s="81"/>
      <c r="I142" s="81"/>
      <c r="J142" s="38"/>
      <c r="K142" s="27"/>
    </row>
    <row r="143" spans="1:11" ht="47.25" hidden="1" x14ac:dyDescent="0.25">
      <c r="A143" s="51" t="s">
        <v>80</v>
      </c>
      <c r="B143" s="28">
        <v>300</v>
      </c>
      <c r="C143" s="29" t="s">
        <v>39</v>
      </c>
      <c r="D143" s="29" t="s">
        <v>41</v>
      </c>
      <c r="E143" s="30" t="s">
        <v>110</v>
      </c>
      <c r="F143" s="45"/>
      <c r="G143" s="83"/>
      <c r="H143" s="83"/>
      <c r="I143" s="83"/>
      <c r="J143" s="38"/>
      <c r="K143" s="27"/>
    </row>
    <row r="144" spans="1:11" ht="78.75" hidden="1" x14ac:dyDescent="0.25">
      <c r="A144" s="19" t="s">
        <v>42</v>
      </c>
      <c r="B144" s="32">
        <v>300</v>
      </c>
      <c r="C144" s="33" t="s">
        <v>39</v>
      </c>
      <c r="D144" s="33" t="s">
        <v>41</v>
      </c>
      <c r="E144" s="34" t="s">
        <v>81</v>
      </c>
      <c r="F144" s="37"/>
      <c r="G144" s="85"/>
      <c r="H144" s="85"/>
      <c r="I144" s="85"/>
      <c r="J144" s="38"/>
      <c r="K144" s="27"/>
    </row>
    <row r="145" spans="1:11" ht="78.75" hidden="1" x14ac:dyDescent="0.25">
      <c r="A145" s="19" t="s">
        <v>43</v>
      </c>
      <c r="B145" s="32">
        <v>300</v>
      </c>
      <c r="C145" s="33" t="s">
        <v>39</v>
      </c>
      <c r="D145" s="33" t="s">
        <v>41</v>
      </c>
      <c r="E145" s="34" t="s">
        <v>111</v>
      </c>
      <c r="F145" s="56" t="s">
        <v>44</v>
      </c>
      <c r="G145" s="86"/>
      <c r="H145" s="86"/>
      <c r="I145" s="85"/>
      <c r="J145" s="38"/>
      <c r="K145" s="27"/>
    </row>
    <row r="146" spans="1:11" ht="85.5" hidden="1" customHeight="1" x14ac:dyDescent="0.25">
      <c r="A146" s="54" t="s">
        <v>45</v>
      </c>
      <c r="B146" s="40">
        <v>300</v>
      </c>
      <c r="C146" s="41" t="s">
        <v>39</v>
      </c>
      <c r="D146" s="41" t="s">
        <v>41</v>
      </c>
      <c r="E146" s="42" t="s">
        <v>112</v>
      </c>
      <c r="F146" s="57" t="s">
        <v>46</v>
      </c>
      <c r="G146" s="90"/>
      <c r="H146" s="90"/>
      <c r="I146" s="87"/>
      <c r="J146" s="38"/>
      <c r="K146" s="27"/>
    </row>
    <row r="147" spans="1:11" hidden="1" x14ac:dyDescent="0.25">
      <c r="A147" s="55"/>
      <c r="B147" s="22"/>
      <c r="C147" s="49"/>
      <c r="D147" s="49"/>
      <c r="E147" s="50"/>
      <c r="F147" s="58"/>
      <c r="G147" s="92"/>
      <c r="H147" s="92"/>
      <c r="I147" s="81"/>
      <c r="J147" s="38"/>
      <c r="K147" s="27"/>
    </row>
    <row r="148" spans="1:11" ht="21" customHeight="1" x14ac:dyDescent="0.25">
      <c r="A148" s="21" t="s">
        <v>19</v>
      </c>
      <c r="B148" s="46">
        <v>761</v>
      </c>
      <c r="C148" s="23" t="s">
        <v>56</v>
      </c>
      <c r="D148" s="23" t="s">
        <v>49</v>
      </c>
      <c r="E148" s="107" t="s">
        <v>141</v>
      </c>
      <c r="F148" s="98" t="s">
        <v>128</v>
      </c>
      <c r="G148" s="88">
        <f>G149</f>
        <v>75000</v>
      </c>
      <c r="H148" s="88">
        <f t="shared" ref="H148:I148" si="46">H149</f>
        <v>75000</v>
      </c>
      <c r="I148" s="88">
        <f t="shared" si="46"/>
        <v>67306.95</v>
      </c>
      <c r="J148" s="38"/>
      <c r="K148" s="27"/>
    </row>
    <row r="149" spans="1:11" ht="18.600000000000001" customHeight="1" x14ac:dyDescent="0.25">
      <c r="A149" s="21" t="s">
        <v>30</v>
      </c>
      <c r="B149" s="46">
        <v>761</v>
      </c>
      <c r="C149" s="23" t="s">
        <v>56</v>
      </c>
      <c r="D149" s="23" t="s">
        <v>41</v>
      </c>
      <c r="E149" s="107" t="s">
        <v>141</v>
      </c>
      <c r="F149" s="58" t="s">
        <v>128</v>
      </c>
      <c r="G149" s="92">
        <f>G150</f>
        <v>75000</v>
      </c>
      <c r="H149" s="92">
        <f t="shared" ref="H149:I149" si="47">H150</f>
        <v>75000</v>
      </c>
      <c r="I149" s="92">
        <f t="shared" si="47"/>
        <v>67306.95</v>
      </c>
      <c r="J149" s="38"/>
      <c r="K149" s="27"/>
    </row>
    <row r="150" spans="1:11" x14ac:dyDescent="0.25">
      <c r="A150" s="20" t="s">
        <v>146</v>
      </c>
      <c r="B150" s="28">
        <v>761</v>
      </c>
      <c r="C150" s="29" t="s">
        <v>56</v>
      </c>
      <c r="D150" s="29" t="s">
        <v>41</v>
      </c>
      <c r="E150" s="42">
        <v>7500000000</v>
      </c>
      <c r="F150" s="95" t="s">
        <v>128</v>
      </c>
      <c r="G150" s="93">
        <f>G151</f>
        <v>75000</v>
      </c>
      <c r="H150" s="93">
        <f t="shared" ref="H150:I150" si="48">H151</f>
        <v>75000</v>
      </c>
      <c r="I150" s="93">
        <f t="shared" si="48"/>
        <v>67306.95</v>
      </c>
      <c r="J150" s="38"/>
      <c r="K150" s="27"/>
    </row>
    <row r="151" spans="1:11" ht="31.5" customHeight="1" x14ac:dyDescent="0.25">
      <c r="A151" s="36" t="s">
        <v>31</v>
      </c>
      <c r="B151" s="32">
        <v>761</v>
      </c>
      <c r="C151" s="33" t="s">
        <v>56</v>
      </c>
      <c r="D151" s="33" t="s">
        <v>41</v>
      </c>
      <c r="E151" s="42">
        <v>7500097010</v>
      </c>
      <c r="F151" s="56" t="s">
        <v>128</v>
      </c>
      <c r="G151" s="86">
        <f>G152</f>
        <v>75000</v>
      </c>
      <c r="H151" s="86">
        <f t="shared" ref="H151:I151" si="49">H152</f>
        <v>75000</v>
      </c>
      <c r="I151" s="86">
        <f t="shared" si="49"/>
        <v>67306.95</v>
      </c>
      <c r="J151" s="38"/>
      <c r="K151" s="27"/>
    </row>
    <row r="152" spans="1:11" ht="31.5" x14ac:dyDescent="0.25">
      <c r="A152" s="36" t="s">
        <v>20</v>
      </c>
      <c r="B152" s="32">
        <v>761</v>
      </c>
      <c r="C152" s="33" t="s">
        <v>56</v>
      </c>
      <c r="D152" s="33" t="s">
        <v>41</v>
      </c>
      <c r="E152" s="42">
        <v>7500097010</v>
      </c>
      <c r="F152" s="35">
        <v>300</v>
      </c>
      <c r="G152" s="86">
        <f>G153</f>
        <v>75000</v>
      </c>
      <c r="H152" s="86">
        <f t="shared" ref="H152:I152" si="50">H153</f>
        <v>75000</v>
      </c>
      <c r="I152" s="86">
        <f t="shared" si="50"/>
        <v>67306.95</v>
      </c>
      <c r="J152" s="38"/>
      <c r="K152" s="27"/>
    </row>
    <row r="153" spans="1:11" ht="47.25" x14ac:dyDescent="0.25">
      <c r="A153" s="39" t="s">
        <v>21</v>
      </c>
      <c r="B153" s="40">
        <v>761</v>
      </c>
      <c r="C153" s="41" t="s">
        <v>56</v>
      </c>
      <c r="D153" s="41" t="s">
        <v>41</v>
      </c>
      <c r="E153" s="42">
        <v>7500097010</v>
      </c>
      <c r="F153" s="47">
        <v>310</v>
      </c>
      <c r="G153" s="90">
        <v>75000</v>
      </c>
      <c r="H153" s="90">
        <v>75000</v>
      </c>
      <c r="I153" s="87">
        <v>67306.95</v>
      </c>
      <c r="J153" s="38"/>
      <c r="K153" s="27"/>
    </row>
    <row r="154" spans="1:11" s="126" customFormat="1" ht="24.75" customHeight="1" x14ac:dyDescent="0.25">
      <c r="A154" s="128" t="s">
        <v>22</v>
      </c>
      <c r="B154" s="125">
        <v>761</v>
      </c>
      <c r="C154" s="129" t="s">
        <v>54</v>
      </c>
      <c r="D154" s="129" t="s">
        <v>49</v>
      </c>
      <c r="E154" s="130" t="s">
        <v>141</v>
      </c>
      <c r="F154" s="131" t="s">
        <v>128</v>
      </c>
      <c r="G154" s="111">
        <f>G155</f>
        <v>38249.980000000003</v>
      </c>
      <c r="H154" s="111">
        <f t="shared" ref="H154:I155" si="51">H155</f>
        <v>0</v>
      </c>
      <c r="I154" s="111">
        <f t="shared" si="51"/>
        <v>0</v>
      </c>
      <c r="J154" s="38"/>
      <c r="K154" s="27"/>
    </row>
    <row r="155" spans="1:11" s="126" customFormat="1" ht="24.75" customHeight="1" x14ac:dyDescent="0.25">
      <c r="A155" s="128" t="s">
        <v>160</v>
      </c>
      <c r="B155" s="125">
        <v>761</v>
      </c>
      <c r="C155" s="129" t="s">
        <v>54</v>
      </c>
      <c r="D155" s="129" t="s">
        <v>41</v>
      </c>
      <c r="E155" s="130" t="s">
        <v>141</v>
      </c>
      <c r="F155" s="131" t="s">
        <v>128</v>
      </c>
      <c r="G155" s="111">
        <f>G156</f>
        <v>38249.980000000003</v>
      </c>
      <c r="H155" s="111">
        <f t="shared" si="51"/>
        <v>0</v>
      </c>
      <c r="I155" s="111">
        <f t="shared" si="51"/>
        <v>0</v>
      </c>
      <c r="J155" s="38"/>
      <c r="K155" s="27"/>
    </row>
    <row r="156" spans="1:11" s="126" customFormat="1" ht="32.25" customHeight="1" x14ac:dyDescent="0.25">
      <c r="A156" s="48" t="s">
        <v>161</v>
      </c>
      <c r="B156" s="132">
        <v>761</v>
      </c>
      <c r="C156" s="133" t="s">
        <v>54</v>
      </c>
      <c r="D156" s="133" t="s">
        <v>41</v>
      </c>
      <c r="E156" s="134">
        <v>8300000000</v>
      </c>
      <c r="F156" s="135" t="s">
        <v>128</v>
      </c>
      <c r="G156" s="140">
        <f>G157</f>
        <v>38249.980000000003</v>
      </c>
      <c r="H156" s="136">
        <f t="shared" ref="H156:I158" si="52">H157</f>
        <v>0</v>
      </c>
      <c r="I156" s="136">
        <f t="shared" si="52"/>
        <v>0</v>
      </c>
      <c r="J156" s="38"/>
      <c r="K156" s="27"/>
    </row>
    <row r="157" spans="1:11" s="126" customFormat="1" ht="34.5" customHeight="1" x14ac:dyDescent="0.25">
      <c r="A157" s="48" t="s">
        <v>162</v>
      </c>
      <c r="B157" s="132">
        <v>761</v>
      </c>
      <c r="C157" s="133" t="s">
        <v>54</v>
      </c>
      <c r="D157" s="133" t="s">
        <v>41</v>
      </c>
      <c r="E157" s="134">
        <v>8300093530</v>
      </c>
      <c r="F157" s="135" t="s">
        <v>128</v>
      </c>
      <c r="G157" s="140">
        <f>G158</f>
        <v>38249.980000000003</v>
      </c>
      <c r="H157" s="136">
        <f t="shared" si="52"/>
        <v>0</v>
      </c>
      <c r="I157" s="136">
        <f t="shared" si="52"/>
        <v>0</v>
      </c>
      <c r="J157" s="38"/>
      <c r="K157" s="27"/>
    </row>
    <row r="158" spans="1:11" s="126" customFormat="1" ht="48" customHeight="1" x14ac:dyDescent="0.25">
      <c r="A158" s="48" t="s">
        <v>124</v>
      </c>
      <c r="B158" s="132">
        <v>761</v>
      </c>
      <c r="C158" s="133" t="s">
        <v>54</v>
      </c>
      <c r="D158" s="133" t="s">
        <v>41</v>
      </c>
      <c r="E158" s="134">
        <v>8300093530</v>
      </c>
      <c r="F158" s="137">
        <v>200</v>
      </c>
      <c r="G158" s="140">
        <f>G159</f>
        <v>38249.980000000003</v>
      </c>
      <c r="H158" s="136">
        <f t="shared" si="52"/>
        <v>0</v>
      </c>
      <c r="I158" s="136">
        <f t="shared" si="52"/>
        <v>0</v>
      </c>
      <c r="J158" s="38"/>
      <c r="K158" s="27"/>
    </row>
    <row r="159" spans="1:11" s="126" customFormat="1" ht="63.75" customHeight="1" x14ac:dyDescent="0.25">
      <c r="A159" s="48" t="s">
        <v>32</v>
      </c>
      <c r="B159" s="132">
        <v>761</v>
      </c>
      <c r="C159" s="133" t="s">
        <v>54</v>
      </c>
      <c r="D159" s="133" t="s">
        <v>41</v>
      </c>
      <c r="E159" s="134">
        <v>8300093530</v>
      </c>
      <c r="F159" s="138">
        <v>240</v>
      </c>
      <c r="G159" s="140">
        <v>38249.980000000003</v>
      </c>
      <c r="H159" s="136">
        <v>0</v>
      </c>
      <c r="I159" s="139">
        <v>0</v>
      </c>
      <c r="J159" s="38"/>
      <c r="K159" s="27"/>
    </row>
    <row r="160" spans="1:11" ht="21.75" customHeight="1" x14ac:dyDescent="0.25">
      <c r="A160" s="165" t="s">
        <v>143</v>
      </c>
      <c r="B160" s="166"/>
      <c r="C160" s="166"/>
      <c r="D160" s="166"/>
      <c r="E160" s="166"/>
      <c r="F160" s="166"/>
      <c r="G160" s="167"/>
      <c r="H160" s="111">
        <v>71961.17</v>
      </c>
      <c r="I160" s="111">
        <v>144494.6</v>
      </c>
      <c r="J160" s="38"/>
      <c r="K160" s="27"/>
    </row>
    <row r="161" spans="1:11" ht="24.95" customHeight="1" x14ac:dyDescent="0.25">
      <c r="A161" s="160" t="s">
        <v>61</v>
      </c>
      <c r="B161" s="160"/>
      <c r="C161" s="160"/>
      <c r="D161" s="160"/>
      <c r="E161" s="160"/>
      <c r="F161" s="160"/>
      <c r="G161" s="88">
        <f>G10+G58+G66+G94+G148+G81+G154</f>
        <v>6482724.7400000002</v>
      </c>
      <c r="H161" s="88">
        <f>H10+H58+H66+H94+H148+H160</f>
        <v>3442614.17</v>
      </c>
      <c r="I161" s="88">
        <f>I10+I58+I66+I94+I148+I160</f>
        <v>3497209.67</v>
      </c>
      <c r="J161" s="112"/>
      <c r="K161" s="27"/>
    </row>
    <row r="162" spans="1:11" x14ac:dyDescent="0.25">
      <c r="A162" s="1"/>
      <c r="B162" s="1"/>
      <c r="C162" s="14"/>
      <c r="D162" s="1"/>
      <c r="E162" s="1"/>
      <c r="F162" s="1"/>
      <c r="G162" s="1"/>
      <c r="H162" s="1"/>
      <c r="I162" s="1"/>
      <c r="J162" s="1"/>
    </row>
    <row r="163" spans="1:11" x14ac:dyDescent="0.25">
      <c r="A163" s="1"/>
      <c r="B163" s="1"/>
      <c r="C163" s="14"/>
      <c r="D163" s="1"/>
      <c r="E163" s="1"/>
      <c r="F163" s="1"/>
      <c r="G163" s="1"/>
      <c r="H163" s="1"/>
      <c r="I163" s="13"/>
      <c r="J163" s="1"/>
    </row>
    <row r="164" spans="1:11" x14ac:dyDescent="0.25">
      <c r="I164" s="9"/>
    </row>
    <row r="165" spans="1:11" x14ac:dyDescent="0.25">
      <c r="A165" s="16"/>
    </row>
    <row r="166" spans="1:11" x14ac:dyDescent="0.25">
      <c r="I166" s="9"/>
    </row>
    <row r="169" spans="1:11" x14ac:dyDescent="0.25">
      <c r="F169" s="17"/>
      <c r="G169" s="17"/>
      <c r="H169" s="17"/>
    </row>
  </sheetData>
  <mergeCells count="15">
    <mergeCell ref="A161:F161"/>
    <mergeCell ref="A6:I6"/>
    <mergeCell ref="A7:A8"/>
    <mergeCell ref="B7:B8"/>
    <mergeCell ref="C7:C8"/>
    <mergeCell ref="D7:D8"/>
    <mergeCell ref="E7:E8"/>
    <mergeCell ref="G7:I7"/>
    <mergeCell ref="F7:F8"/>
    <mergeCell ref="A160:G160"/>
    <mergeCell ref="G1:I1"/>
    <mergeCell ref="G2:I2"/>
    <mergeCell ref="G5:I5"/>
    <mergeCell ref="F3:I3"/>
    <mergeCell ref="F4:I4"/>
  </mergeCells>
  <pageMargins left="0.56000000000000005" right="0.19685039370078741" top="0.39370078740157483" bottom="0.39370078740157483" header="0.31496062992125984" footer="0.31496062992125984"/>
  <pageSetup paperSize="9" scale="78" orientation="portrait" r:id="rId1"/>
  <rowBreaks count="1" manualBreakCount="1">
    <brk id="8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№5</vt:lpstr>
      <vt:lpstr>'Приложение №5'!Заголовки_для_печати</vt:lpstr>
      <vt:lpstr>'Приложение №5'!Область_печати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2022-06-24T10:30:16Z</dcterms:modified>
</cp:coreProperties>
</file>