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265"/>
  </bookViews>
  <sheets>
    <sheet name="Приложение 4 программы" sheetId="3" r:id="rId1"/>
  </sheets>
  <definedNames>
    <definedName name="_xlnm.Print_Titles" localSheetId="0">'Приложение 4 программы'!$8:$9</definedName>
    <definedName name="_xlnm.Print_Area" localSheetId="0">'Приложение 4 программы'!$A$1:$F$127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7" i="3" l="1"/>
  <c r="F127" i="3"/>
  <c r="E84" i="3"/>
  <c r="F84" i="3"/>
  <c r="D84" i="3"/>
  <c r="E85" i="3"/>
  <c r="F85" i="3"/>
  <c r="D85" i="3"/>
  <c r="E86" i="3"/>
  <c r="F86" i="3"/>
  <c r="E87" i="3"/>
  <c r="F87" i="3"/>
  <c r="D86" i="3"/>
  <c r="D87" i="3"/>
  <c r="F75" i="3"/>
  <c r="F74" i="3" s="1"/>
  <c r="E75" i="3"/>
  <c r="E74" i="3" s="1"/>
  <c r="D75" i="3"/>
  <c r="D74" i="3" s="1"/>
  <c r="D19" i="3" l="1"/>
  <c r="D18" i="3" s="1"/>
  <c r="D17" i="3" l="1"/>
  <c r="D16" i="3" s="1"/>
  <c r="E19" i="3" l="1"/>
  <c r="E18" i="3" s="1"/>
  <c r="E17" i="3" s="1"/>
  <c r="E16" i="3" s="1"/>
  <c r="F17" i="3"/>
  <c r="F16" i="3" s="1"/>
  <c r="E14" i="3"/>
  <c r="F35" i="3" l="1"/>
  <c r="F33" i="3" s="1"/>
  <c r="E35" i="3"/>
  <c r="E33" i="3" s="1"/>
  <c r="D35" i="3"/>
  <c r="D34" i="3" s="1"/>
  <c r="F31" i="3"/>
  <c r="F29" i="3" s="1"/>
  <c r="E31" i="3"/>
  <c r="E30" i="3" s="1"/>
  <c r="E28" i="3" s="1"/>
  <c r="D31" i="3"/>
  <c r="D29" i="3" s="1"/>
  <c r="E34" i="3" l="1"/>
  <c r="D33" i="3"/>
  <c r="D28" i="3" s="1"/>
  <c r="E29" i="3"/>
  <c r="F34" i="3"/>
  <c r="F30" i="3"/>
  <c r="F28" i="3" s="1"/>
  <c r="D30" i="3"/>
  <c r="D26" i="3" l="1"/>
  <c r="D25" i="3" s="1"/>
  <c r="D24" i="3" s="1"/>
  <c r="D23" i="3" s="1"/>
  <c r="D22" i="3" s="1"/>
  <c r="D21" i="3" s="1"/>
  <c r="F25" i="3"/>
  <c r="F24" i="3" s="1"/>
  <c r="F23" i="3" s="1"/>
  <c r="F22" i="3" s="1"/>
  <c r="F21" i="3" s="1"/>
  <c r="E25" i="3"/>
  <c r="E24" i="3" s="1"/>
  <c r="E23" i="3" s="1"/>
  <c r="E22" i="3" s="1"/>
  <c r="E21" i="3" s="1"/>
  <c r="E70" i="3" l="1"/>
  <c r="F70" i="3"/>
  <c r="D70" i="3"/>
  <c r="E13" i="3"/>
  <c r="E12" i="3" s="1"/>
  <c r="E11" i="3" s="1"/>
  <c r="E10" i="3" s="1"/>
  <c r="D14" i="3"/>
  <c r="D13" i="3" s="1"/>
  <c r="D12" i="3" s="1"/>
  <c r="D11" i="3" s="1"/>
  <c r="D10" i="3" s="1"/>
  <c r="F13" i="3"/>
  <c r="F12" i="3" s="1"/>
  <c r="F11" i="3" s="1"/>
  <c r="F10" i="3" s="1"/>
  <c r="F124" i="3" l="1"/>
  <c r="F123" i="3" s="1"/>
  <c r="F122" i="3" s="1"/>
  <c r="E124" i="3"/>
  <c r="E123" i="3" s="1"/>
  <c r="E122" i="3" s="1"/>
  <c r="D124" i="3"/>
  <c r="D123" i="3" s="1"/>
  <c r="D122" i="3" s="1"/>
  <c r="F120" i="3"/>
  <c r="F119" i="3" s="1"/>
  <c r="F118" i="3" s="1"/>
  <c r="F117" i="3" s="1"/>
  <c r="E120" i="3"/>
  <c r="E119" i="3" s="1"/>
  <c r="E118" i="3" s="1"/>
  <c r="E117" i="3" s="1"/>
  <c r="D120" i="3"/>
  <c r="D119" i="3" s="1"/>
  <c r="D118" i="3" s="1"/>
  <c r="D117" i="3" s="1"/>
  <c r="F115" i="3"/>
  <c r="F114" i="3" s="1"/>
  <c r="F113" i="3" s="1"/>
  <c r="F112" i="3" s="1"/>
  <c r="E115" i="3"/>
  <c r="E114" i="3" s="1"/>
  <c r="E113" i="3" s="1"/>
  <c r="D115" i="3"/>
  <c r="D114" i="3" s="1"/>
  <c r="D113" i="3" s="1"/>
  <c r="D112" i="3" s="1"/>
  <c r="F110" i="3"/>
  <c r="F109" i="3" s="1"/>
  <c r="F108" i="3" s="1"/>
  <c r="E110" i="3"/>
  <c r="E109" i="3" s="1"/>
  <c r="E108" i="3" s="1"/>
  <c r="D110" i="3"/>
  <c r="D109" i="3" s="1"/>
  <c r="D108" i="3" s="1"/>
  <c r="F90" i="3"/>
  <c r="F89" i="3" s="1"/>
  <c r="E90" i="3"/>
  <c r="E89" i="3" s="1"/>
  <c r="D90" i="3"/>
  <c r="D89" i="3" s="1"/>
  <c r="F47" i="3"/>
  <c r="E47" i="3"/>
  <c r="D47" i="3"/>
  <c r="F45" i="3"/>
  <c r="E45" i="3"/>
  <c r="D45" i="3"/>
  <c r="F72" i="3"/>
  <c r="E72" i="3"/>
  <c r="D72" i="3"/>
  <c r="D67" i="3" s="1"/>
  <c r="F68" i="3"/>
  <c r="E68" i="3"/>
  <c r="D68" i="3"/>
  <c r="F82" i="3"/>
  <c r="F81" i="3" s="1"/>
  <c r="F80" i="3" s="1"/>
  <c r="E82" i="3"/>
  <c r="E81" i="3" s="1"/>
  <c r="E80" i="3" s="1"/>
  <c r="D82" i="3"/>
  <c r="D81" i="3" s="1"/>
  <c r="D80" i="3" s="1"/>
  <c r="F57" i="3"/>
  <c r="F56" i="3" s="1"/>
  <c r="F55" i="3" s="1"/>
  <c r="F54" i="3" s="1"/>
  <c r="E57" i="3"/>
  <c r="E56" i="3" s="1"/>
  <c r="E55" i="3" s="1"/>
  <c r="E54" i="3" s="1"/>
  <c r="D57" i="3"/>
  <c r="D56" i="3" s="1"/>
  <c r="D55" i="3" s="1"/>
  <c r="D54" i="3" s="1"/>
  <c r="F78" i="3"/>
  <c r="F77" i="3" s="1"/>
  <c r="E78" i="3"/>
  <c r="E77" i="3" s="1"/>
  <c r="D78" i="3"/>
  <c r="D77" i="3" s="1"/>
  <c r="F65" i="3"/>
  <c r="E65" i="3"/>
  <c r="D65" i="3"/>
  <c r="F63" i="3"/>
  <c r="E63" i="3"/>
  <c r="D63" i="3"/>
  <c r="F61" i="3"/>
  <c r="E61" i="3"/>
  <c r="D61" i="3"/>
  <c r="F41" i="3"/>
  <c r="F40" i="3" s="1"/>
  <c r="F39" i="3" s="1"/>
  <c r="F38" i="3" s="1"/>
  <c r="E41" i="3"/>
  <c r="E40" i="3" s="1"/>
  <c r="E39" i="3" s="1"/>
  <c r="E38" i="3" s="1"/>
  <c r="D41" i="3"/>
  <c r="D40" i="3" s="1"/>
  <c r="D39" i="3" s="1"/>
  <c r="D38" i="3" s="1"/>
  <c r="F52" i="3"/>
  <c r="F51" i="3" s="1"/>
  <c r="F50" i="3" s="1"/>
  <c r="F49" i="3" s="1"/>
  <c r="E52" i="3"/>
  <c r="E51" i="3" s="1"/>
  <c r="E50" i="3" s="1"/>
  <c r="E49" i="3" s="1"/>
  <c r="D52" i="3"/>
  <c r="D51" i="3" s="1"/>
  <c r="D50" i="3" s="1"/>
  <c r="D49" i="3" s="1"/>
  <c r="D59" i="3" l="1"/>
  <c r="D37" i="3" s="1"/>
  <c r="E67" i="3"/>
  <c r="F67" i="3"/>
  <c r="E44" i="3"/>
  <c r="E43" i="3" s="1"/>
  <c r="D60" i="3"/>
  <c r="F60" i="3"/>
  <c r="F59" i="3" s="1"/>
  <c r="E60" i="3"/>
  <c r="E59" i="3" s="1"/>
  <c r="D44" i="3"/>
  <c r="D43" i="3" s="1"/>
  <c r="F44" i="3"/>
  <c r="F43" i="3" s="1"/>
  <c r="E112" i="3"/>
  <c r="F37" i="3" l="1"/>
  <c r="E37" i="3"/>
  <c r="D127" i="3"/>
</calcChain>
</file>

<file path=xl/sharedStrings.xml><?xml version="1.0" encoding="utf-8"?>
<sst xmlns="http://schemas.openxmlformats.org/spreadsheetml/2006/main" count="230" uniqueCount="114">
  <si>
    <t>Наименование показателей</t>
  </si>
  <si>
    <t>Целевая статья</t>
  </si>
  <si>
    <t>Национальная экономика</t>
  </si>
  <si>
    <t>Межбюджетные трансферты</t>
  </si>
  <si>
    <t>Дорожное хозяйство (дорожные фонды)</t>
  </si>
  <si>
    <t>Другие вопросы в области национальной экономики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</si>
  <si>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</si>
  <si>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</si>
  <si>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Иные бюджетные ассигнования</t>
  </si>
  <si>
    <t>Уплата налогов, сборов и иных платежей</t>
  </si>
  <si>
    <t>Иные межбюджетные трансферты</t>
  </si>
  <si>
    <t>Социальное обеспечение и иные выплаты населению</t>
  </si>
  <si>
    <t>Осуществление государственных полномочий в сфере административных правонарушений</t>
  </si>
  <si>
    <t>Резервные средства</t>
  </si>
  <si>
    <t>Доплаты к пенсиям муниципальных служащих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</si>
  <si>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</si>
  <si>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</si>
  <si>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 xml:space="preserve">Резервный фонд администрации муниципального образования </t>
  </si>
  <si>
    <t xml:space="preserve">Культура, кинематография </t>
  </si>
  <si>
    <t>Культура</t>
  </si>
  <si>
    <t>ВСЕГО РАСХОДОВ</t>
  </si>
  <si>
    <t>II. НЕПРОГРАММНЫЕ НАПРАВЛЕНИЯ ДЕЯТЕЛЬНОСТИ</t>
  </si>
  <si>
    <t>2022 год</t>
  </si>
  <si>
    <t>2023 год</t>
  </si>
  <si>
    <t>Осуществление части полномочий по решению вопросов местного значения в соответствии с заключенными соглашениями в целях финансового обеспечения дорожной деятельности в отношении автомобильных дорог местного значения в границах населенных пунктов за счет  ассигнований муниципального дорожного фонда</t>
  </si>
  <si>
    <t xml:space="preserve"> Ремонт и содержание автомобильных дорог общего пользования местного значения, включая  разработку проектной  документации</t>
  </si>
  <si>
    <t>Капитальный ремонт и ремонт дворовых территорий, проездов к дворовым территориям  домов населенных пунктов</t>
  </si>
  <si>
    <t>Резервный фонд</t>
  </si>
  <si>
    <t>Мероприятия в сфере строительства, архитектуры и градостроительства</t>
  </si>
  <si>
    <t>Мероприятия в сфере благоустройства</t>
  </si>
  <si>
    <t xml:space="preserve">Муниципальный финансовый контроль </t>
  </si>
  <si>
    <t xml:space="preserve">Осуществление мероприятий в сфере градостроительства </t>
  </si>
  <si>
    <t>(код целевой статьи)           66 0 00 00000</t>
  </si>
  <si>
    <t xml:space="preserve">I. МУНИЦИПАЛЬНЫЕ ПРОГРАММЫ </t>
  </si>
  <si>
    <t>(код целевой статьи с направлением расходов)                              65 0 00 80070</t>
  </si>
  <si>
    <t>Осуществление первичного воинского учета на территориях, где отсутствуют военные комиссариаты</t>
  </si>
  <si>
    <t>Вид рас-ходов</t>
  </si>
  <si>
    <t>к решению Совета депутатов</t>
  </si>
  <si>
    <t xml:space="preserve">Вельского муниципального района Архангельской области </t>
  </si>
  <si>
    <t>Мероприятия в области культуры</t>
  </si>
  <si>
    <t>Мероприятия в области физической культуры и спорта</t>
  </si>
  <si>
    <t>Обеспечение функционирования  главы муниципального образования  и его заместителей</t>
  </si>
  <si>
    <t>Глава муниципального образования</t>
  </si>
  <si>
    <t>Расходы на содержание  органов местного самоуправления и обеспечение их функций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</si>
  <si>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</si>
  <si>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Непрограммные расходы в области общегосударственных вопросов</t>
  </si>
  <si>
    <t>Единая субвенция местным бюджетам</t>
  </si>
  <si>
    <t>Закупка товаров, работ и услуг для государственных (муниципальных) нужд</t>
  </si>
  <si>
    <t>200</t>
  </si>
  <si>
    <t>Иные закупки товаров,работ,услуг для государственных (муниципальных) нужд</t>
  </si>
  <si>
    <t>240</t>
  </si>
  <si>
    <t>Обеспечение деятельности органов местного самоуправления</t>
  </si>
  <si>
    <t>100</t>
  </si>
  <si>
    <t>120</t>
  </si>
  <si>
    <t>800</t>
  </si>
  <si>
    <t>850</t>
  </si>
  <si>
    <t>Осуществление полномочий по исполнению бюджетов поселений</t>
  </si>
  <si>
    <t>000</t>
  </si>
  <si>
    <t>500</t>
  </si>
  <si>
    <t>540</t>
  </si>
  <si>
    <t>Передача  части полномочий по решению вопросов местного значения в соответствии с заключенными соглашениями</t>
  </si>
  <si>
    <t>Расходы на содержание органов местного самоуправления</t>
  </si>
  <si>
    <t>Обеспечение первичных мер пожарной безопасности в границах населенных пунктов поселения</t>
  </si>
  <si>
    <t>Осуществление полномочий по обеспечению первичных мер пожарной безопасности в границах населенных пунктов поселения</t>
  </si>
  <si>
    <t>(код целевой статьи)                                64 0 00 00000</t>
  </si>
  <si>
    <t>(код целевой статьи с направлением расходов)                           64 0 00 80060</t>
  </si>
  <si>
    <t>(код целевой статьи с направлением расходов)                         64 0 00 80060</t>
  </si>
  <si>
    <t>(код целевой статьи)                                  65 0 00 00000</t>
  </si>
  <si>
    <t>(код целевой статьи с направлением расходов)                                   65 0 00 80070</t>
  </si>
  <si>
    <t>(код целевой статьи с направлением расходов)                      65 0 00 80070</t>
  </si>
  <si>
    <t>(код целевой статьи с направлением расходов)   66 0 00  80080</t>
  </si>
  <si>
    <t>(код целевой статьи с направлением расходов) 66 0 00 80080</t>
  </si>
  <si>
    <t>(код целевой статьи с направлением расходов)                        66 0 00 80080</t>
  </si>
  <si>
    <t>Непрограммные расходы в области жилищно-коммунального хозяйства</t>
  </si>
  <si>
    <t>Социальное обеспечение населения</t>
  </si>
  <si>
    <t>Выплаты почетным гражданам</t>
  </si>
  <si>
    <t>Расходы в области физической культуры и спорта</t>
  </si>
  <si>
    <t>0000000000</t>
  </si>
  <si>
    <t>Условно утвержденные расходы</t>
  </si>
  <si>
    <t>7500090220</t>
  </si>
  <si>
    <t>2024 год</t>
  </si>
  <si>
    <t>Национальный проект "Жильё и городская среда"; Федеральный проект "Формирование комфортной городской среды"</t>
  </si>
  <si>
    <t>Реализация программ формирования современной городской среды</t>
  </si>
  <si>
    <t xml:space="preserve"> Публичные нормативные социальные выплаты гражданам</t>
  </si>
  <si>
    <t>Расходы на социальные выплаты</t>
  </si>
  <si>
    <t xml:space="preserve">сельского поселения "Судромское"  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</si>
  <si>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бюджета сельского поселения "Судромское" Вельского муниципального района Архангельской области  на 2022 год и на плановый период 2023 и 2024 годов</t>
  </si>
  <si>
    <t>Сумма, рублей</t>
  </si>
  <si>
    <t>1.Муниципальная программа формирования современной городской среды на территории сельского поселения "Судромское" на 2017-2024 годы"</t>
  </si>
  <si>
    <t>0100000000</t>
  </si>
  <si>
    <t>010F200000</t>
  </si>
  <si>
    <t>010F255550</t>
  </si>
  <si>
    <t>Непрограммные расходы в области национальной обороны</t>
  </si>
  <si>
    <t>Обеспечение деятельности контрольно-счетной палаты</t>
  </si>
  <si>
    <t>II. МУНИЦИПАЛЬНЫЕ ПРОГРАММЫ ВЕЛЬСКОГО МУНИЦИПАЛЬНОГО РАЙОНА</t>
  </si>
  <si>
    <t>1000000000</t>
  </si>
  <si>
    <t>Подпрограмма "Развитие и совершенствование сети автомобильных дорог общего пользования местного значения в Вельском районе"</t>
  </si>
  <si>
    <t>Содержание автомобильных дорог общего пользования местного значения и искусственных сооружений на них, а также других объектов транспортной инфраструктуры</t>
  </si>
  <si>
    <t>Мероприятия в сфере дорожного хозяйства</t>
  </si>
  <si>
    <t>Мероприятия по организации накопления и транспортировке ТКО</t>
  </si>
  <si>
    <t>Мероприятия в области благоустройства территорий</t>
  </si>
  <si>
    <t>Мероприятия по организации и содержанию мест захоронения на территории сельских поселений</t>
  </si>
  <si>
    <t>Ремонт и обслуживание пожарных водоемов</t>
  </si>
  <si>
    <t>Оборудование источников наружного противопожарного водоснабжения</t>
  </si>
  <si>
    <t>2.Муниципальная программа «Развитие противопожарного водоснабжения в сельском поселении "Судромское" на 2021-2023 годы"</t>
  </si>
  <si>
    <t>0300000000</t>
  </si>
  <si>
    <t>0300100000</t>
  </si>
  <si>
    <t>03001S6630</t>
  </si>
  <si>
    <t>1.Муниципальная программа Вельского муниципального района "Поддержка в области дорожной деятельности и пассажирских автоперевозок"</t>
  </si>
  <si>
    <t>2.Муниципальная программа Вельского муниципального района "Жилищно-коммунальное хозяйство и благоустройство Вельского муниципального района"</t>
  </si>
  <si>
    <t>Расходы в области национальной безопасности и правоохранительной деятельности</t>
  </si>
  <si>
    <t>Мероприятия в сфере гражданской обороны и защиты населения и территории Архангельской области от чрезвычайных ситуаций, осуществляемые органами местного самоуправления</t>
  </si>
  <si>
    <t xml:space="preserve">Приложение №4
к решению Совета (Собрания) депутатов 
муниципального образования
«_________________________»
Приложение № 3 </t>
  </si>
  <si>
    <t xml:space="preserve"> от  01 июня 2022 г. №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</si>
</sst>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#"/>
    <numFmt numFmtId="165" formatCode="#,##0.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59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 applyAlignment="1">
      <alignment vertical="top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/>
    </xf>
    <xf numFmtId="0" fontId="4" fillId="2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top" wrapText="1"/>
    </xf>
    <xf numFmtId="0" fontId="1" fillId="2" borderId="2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0" xfId="0" applyFont="1" applyFill="1"/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5" fontId="2" fillId="2" borderId="0" xfId="0" applyNumberFormat="1" applyFont="1" applyFill="1" applyAlignment="1">
      <alignment vertical="center"/>
    </xf>
    <xf numFmtId="0" fontId="2" fillId="2" borderId="0" xfId="0" applyFont="1" applyFill="1"/>
    <xf numFmtId="0" fontId="8" fillId="3" borderId="1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4" fontId="2" fillId="0" borderId="1" xfId="0" applyNumberFormat="1" applyFont="1" applyBorder="1"/>
    <xf numFmtId="49" fontId="2" fillId="3" borderId="1" xfId="0" applyNumberFormat="1" applyFont="1" applyFill="1" applyBorder="1" applyAlignment="1">
      <alignment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3" borderId="10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right" vertical="center"/>
    </xf>
    <xf numFmtId="4" fontId="7" fillId="2" borderId="1" xfId="0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 wrapText="1"/>
    </xf>
    <xf numFmtId="4" fontId="2" fillId="2" borderId="7" xfId="0" applyNumberFormat="1" applyFont="1" applyFill="1" applyBorder="1" applyAlignment="1">
      <alignment horizontal="right" vertical="center"/>
    </xf>
    <xf numFmtId="4" fontId="2" fillId="2" borderId="7" xfId="0" applyNumberFormat="1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left" vertical="center" wrapText="1"/>
    </xf>
    <xf numFmtId="4" fontId="2" fillId="2" borderId="8" xfId="0" applyNumberFormat="1" applyFont="1" applyFill="1" applyBorder="1" applyAlignment="1">
      <alignment horizontal="right" vertical="center"/>
    </xf>
    <xf numFmtId="49" fontId="2" fillId="3" borderId="1" xfId="0" applyNumberFormat="1" applyFont="1" applyFill="1" applyBorder="1" applyAlignment="1">
      <alignment horizontal="center"/>
    </xf>
    <xf numFmtId="0" fontId="2" fillId="3" borderId="1" xfId="1" applyNumberFormat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left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4" fontId="2" fillId="2" borderId="6" xfId="0" applyNumberFormat="1" applyFont="1" applyFill="1" applyBorder="1" applyAlignment="1">
      <alignment horizontal="right" vertical="center" wrapText="1"/>
    </xf>
    <xf numFmtId="49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4" fontId="2" fillId="0" borderId="4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right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164" fontId="5" fillId="2" borderId="10" xfId="0" applyNumberFormat="1" applyFont="1" applyFill="1" applyBorder="1" applyAlignment="1">
      <alignment horizontal="center" vertical="center" wrapText="1"/>
    </xf>
    <xf numFmtId="165" fontId="1" fillId="2" borderId="2" xfId="0" applyNumberFormat="1" applyFont="1" applyFill="1" applyBorder="1" applyAlignment="1">
      <alignment horizontal="right" vertical="center" wrapText="1"/>
    </xf>
    <xf numFmtId="0" fontId="2" fillId="2" borderId="4" xfId="1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/>
    </xf>
    <xf numFmtId="165" fontId="1" fillId="2" borderId="2" xfId="0" applyNumberFormat="1" applyFont="1" applyFill="1" applyBorder="1" applyAlignment="1">
      <alignment horizontal="right" vertical="center"/>
    </xf>
    <xf numFmtId="0" fontId="7" fillId="2" borderId="4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right" vertical="center" wrapText="1"/>
    </xf>
    <xf numFmtId="4" fontId="4" fillId="2" borderId="2" xfId="0" applyNumberFormat="1" applyFont="1" applyFill="1" applyBorder="1" applyAlignment="1">
      <alignment horizontal="right" vertical="center"/>
    </xf>
    <xf numFmtId="0" fontId="1" fillId="0" borderId="0" xfId="0" applyFont="1" applyFill="1"/>
    <xf numFmtId="0" fontId="4" fillId="0" borderId="1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vertical="center" wrapText="1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164" fontId="5" fillId="2" borderId="10" xfId="0" applyNumberFormat="1" applyFont="1" applyFill="1" applyBorder="1" applyAlignment="1">
      <alignment horizontal="center" vertical="center" wrapText="1"/>
    </xf>
    <xf numFmtId="4" fontId="1" fillId="2" borderId="9" xfId="0" applyNumberFormat="1" applyFont="1" applyFill="1" applyBorder="1" applyAlignment="1">
      <alignment horizontal="right" vertical="center" wrapText="1"/>
    </xf>
    <xf numFmtId="4" fontId="1" fillId="2" borderId="7" xfId="0" applyNumberFormat="1" applyFont="1" applyFill="1" applyBorder="1" applyAlignment="1">
      <alignment horizontal="right" vertical="center" wrapText="1"/>
    </xf>
    <xf numFmtId="4" fontId="1" fillId="2" borderId="8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right" vertical="center"/>
    </xf>
    <xf numFmtId="4" fontId="6" fillId="2" borderId="1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left" vertical="center" wrapText="1"/>
    </xf>
    <xf numFmtId="4" fontId="2" fillId="0" borderId="1" xfId="0" applyNumberFormat="1" applyFont="1" applyBorder="1" applyAlignment="1">
      <alignment vertical="center"/>
    </xf>
    <xf numFmtId="0" fontId="1" fillId="2" borderId="2" xfId="0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1" fillId="0" borderId="0" xfId="0" applyFont="1"/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" fontId="7" fillId="2" borderId="6" xfId="0" applyNumberFormat="1" applyFont="1" applyFill="1" applyBorder="1" applyAlignment="1" applyProtection="1">
      <alignment horizontal="right" vertical="center" wrapText="1"/>
      <protection locked="0"/>
    </xf>
    <xf numFmtId="164" fontId="3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" fontId="2" fillId="2" borderId="7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0" xfId="0" applyFont="1" applyBorder="1" applyAlignment="1">
      <alignment vertical="center" wrapText="1"/>
    </xf>
    <xf numFmtId="164" fontId="3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2" xfId="0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49" fontId="10" fillId="2" borderId="10" xfId="0" applyNumberFormat="1" applyFont="1" applyFill="1" applyBorder="1" applyAlignment="1">
      <alignment horizontal="center" vertical="center" wrapText="1"/>
    </xf>
    <xf numFmtId="4" fontId="4" fillId="2" borderId="11" xfId="0" applyNumberFormat="1" applyFont="1" applyFill="1" applyBorder="1" applyAlignment="1">
      <alignment horizontal="right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vertical="center" wrapText="1"/>
    </xf>
    <xf numFmtId="4" fontId="1" fillId="2" borderId="10" xfId="0" applyNumberFormat="1" applyFont="1" applyFill="1" applyBorder="1" applyAlignment="1">
      <alignment vertical="center" wrapText="1"/>
    </xf>
    <xf numFmtId="4" fontId="1" fillId="2" borderId="10" xfId="0" applyNumberFormat="1" applyFont="1" applyFill="1" applyBorder="1" applyAlignment="1">
      <alignment horizontal="right" vertical="center" wrapText="1"/>
    </xf>
    <xf numFmtId="4" fontId="1" fillId="2" borderId="2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" fontId="4" fillId="2" borderId="6" xfId="0" applyNumberFormat="1" applyFont="1" applyFill="1" applyBorder="1" applyAlignment="1">
      <alignment horizontal="right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wrapText="1"/>
    </xf>
    <xf numFmtId="0" fontId="3" fillId="3" borderId="10" xfId="0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/>
    </xf>
    <xf numFmtId="4" fontId="3" fillId="0" borderId="1" xfId="0" applyNumberFormat="1" applyFont="1" applyBorder="1"/>
    <xf numFmtId="0" fontId="3" fillId="2" borderId="6" xfId="0" applyFont="1" applyFill="1" applyBorder="1" applyAlignment="1">
      <alignment vertical="center" wrapText="1"/>
    </xf>
    <xf numFmtId="4" fontId="3" fillId="2" borderId="6" xfId="0" applyNumberFormat="1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65" fontId="5" fillId="2" borderId="2" xfId="0" applyNumberFormat="1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1" fillId="2" borderId="4" xfId="0" applyNumberFormat="1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horizontal="center" vertical="center" wrapText="1"/>
    </xf>
    <xf numFmtId="165" fontId="1" fillId="2" borderId="3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66FFCC"/>
      <color rgb="FFFF7C80"/>
      <color rgb="FFFFCCCC"/>
      <color rgb="FFFF99CC"/>
      <color rgb="FFFF9966"/>
      <color rgb="FFCC99FF"/>
      <color rgb="FF9999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7"/>
  <sheetViews>
    <sheetView tabSelected="1" view="pageBreakPreview" zoomScaleNormal="100" zoomScaleSheetLayoutView="100" workbookViewId="0">
      <selection activeCell="D5" sqref="D5:F5"/>
    </sheetView>
  </sheetViews>
  <sheetFormatPr defaultColWidth="9.140625" defaultRowHeight="15.75" x14ac:dyDescent="0.25"/>
  <cols>
    <col min="1" max="1" width="38.85546875" style="2" customWidth="1"/>
    <col min="2" max="2" width="21.140625" style="2" customWidth="1"/>
    <col min="3" max="3" width="9.140625" style="2" customWidth="1"/>
    <col min="4" max="4" width="13.5703125" style="2" customWidth="1"/>
    <col min="5" max="5" width="16.140625" style="2" customWidth="1"/>
    <col min="6" max="6" width="14.140625" style="2" customWidth="1"/>
    <col min="7" max="16384" width="9.140625" style="2"/>
  </cols>
  <sheetData>
    <row r="1" spans="1:11" ht="14.45" customHeight="1" x14ac:dyDescent="0.25">
      <c r="B1" s="1"/>
      <c r="C1" s="3"/>
      <c r="D1" s="152" t="s">
        <v>112</v>
      </c>
      <c r="E1" s="152"/>
      <c r="F1" s="152"/>
    </row>
    <row r="2" spans="1:11" ht="16.5" customHeight="1" x14ac:dyDescent="0.25">
      <c r="B2" s="7"/>
      <c r="C2" s="7"/>
      <c r="D2" s="152" t="s">
        <v>37</v>
      </c>
      <c r="E2" s="152"/>
      <c r="F2" s="152"/>
      <c r="G2" s="7"/>
    </row>
    <row r="3" spans="1:11" ht="15.95" customHeight="1" x14ac:dyDescent="0.25">
      <c r="B3" s="4"/>
      <c r="C3" s="152" t="s">
        <v>85</v>
      </c>
      <c r="D3" s="152"/>
      <c r="E3" s="152"/>
      <c r="F3" s="152"/>
    </row>
    <row r="4" spans="1:11" ht="27" customHeight="1" x14ac:dyDescent="0.25">
      <c r="B4" s="4"/>
      <c r="C4" s="152" t="s">
        <v>38</v>
      </c>
      <c r="D4" s="152"/>
      <c r="E4" s="152"/>
      <c r="F4" s="152"/>
    </row>
    <row r="5" spans="1:11" x14ac:dyDescent="0.25">
      <c r="B5" s="4"/>
      <c r="C5" s="4"/>
      <c r="D5" s="153" t="s">
        <v>113</v>
      </c>
      <c r="E5" s="153"/>
      <c r="F5" s="153"/>
    </row>
    <row r="6" spans="1:11" x14ac:dyDescent="0.25">
      <c r="B6" s="4"/>
      <c r="C6" s="4"/>
      <c r="D6" s="5"/>
      <c r="E6" s="5"/>
      <c r="F6" s="5"/>
    </row>
    <row r="7" spans="1:11" ht="74.099999999999994" customHeight="1" x14ac:dyDescent="0.25">
      <c r="A7" s="154" t="s">
        <v>86</v>
      </c>
      <c r="B7" s="154"/>
      <c r="C7" s="154"/>
      <c r="D7" s="154"/>
      <c r="E7" s="154"/>
      <c r="F7" s="154"/>
    </row>
    <row r="8" spans="1:11" ht="14.45" customHeight="1" x14ac:dyDescent="0.25">
      <c r="A8" s="155" t="s">
        <v>0</v>
      </c>
      <c r="B8" s="155" t="s">
        <v>1</v>
      </c>
      <c r="C8" s="155" t="s">
        <v>36</v>
      </c>
      <c r="D8" s="156" t="s">
        <v>87</v>
      </c>
      <c r="E8" s="157"/>
      <c r="F8" s="158"/>
    </row>
    <row r="9" spans="1:11" ht="21" customHeight="1" x14ac:dyDescent="0.25">
      <c r="A9" s="155"/>
      <c r="B9" s="155"/>
      <c r="C9" s="155"/>
      <c r="D9" s="8" t="s">
        <v>22</v>
      </c>
      <c r="E9" s="8" t="s">
        <v>23</v>
      </c>
      <c r="F9" s="8" t="s">
        <v>80</v>
      </c>
    </row>
    <row r="10" spans="1:11" ht="31.5" x14ac:dyDescent="0.25">
      <c r="A10" s="6" t="s">
        <v>33</v>
      </c>
      <c r="B10" s="9"/>
      <c r="C10" s="10"/>
      <c r="D10" s="102">
        <f>D11+D16</f>
        <v>1838838.49</v>
      </c>
      <c r="E10" s="102">
        <f t="shared" ref="E10:F10" si="0">E11+E16</f>
        <v>353110.95</v>
      </c>
      <c r="F10" s="102">
        <f t="shared" si="0"/>
        <v>392345.54</v>
      </c>
    </row>
    <row r="11" spans="1:11" s="87" customFormat="1" ht="100.5" customHeight="1" x14ac:dyDescent="0.25">
      <c r="A11" s="88" t="s">
        <v>88</v>
      </c>
      <c r="B11" s="134" t="s">
        <v>89</v>
      </c>
      <c r="C11" s="131" t="s">
        <v>57</v>
      </c>
      <c r="D11" s="133">
        <f>D12</f>
        <v>656752.49</v>
      </c>
      <c r="E11" s="133">
        <f t="shared" ref="E11:F11" si="1">E12</f>
        <v>353110.95</v>
      </c>
      <c r="F11" s="133">
        <f t="shared" si="1"/>
        <v>392345.54</v>
      </c>
      <c r="G11" s="101"/>
      <c r="H11" s="101"/>
      <c r="I11" s="101"/>
      <c r="J11" s="95"/>
      <c r="K11" s="94"/>
    </row>
    <row r="12" spans="1:11" s="87" customFormat="1" ht="69" customHeight="1" x14ac:dyDescent="0.25">
      <c r="A12" s="90" t="s">
        <v>81</v>
      </c>
      <c r="B12" s="91" t="s">
        <v>90</v>
      </c>
      <c r="C12" s="100" t="s">
        <v>57</v>
      </c>
      <c r="D12" s="97">
        <f>D13</f>
        <v>656752.49</v>
      </c>
      <c r="E12" s="97">
        <f t="shared" ref="E12:F13" si="2">E13</f>
        <v>353110.95</v>
      </c>
      <c r="F12" s="97">
        <f t="shared" si="2"/>
        <v>392345.54</v>
      </c>
      <c r="J12" s="95"/>
      <c r="K12" s="94"/>
    </row>
    <row r="13" spans="1:11" s="87" customFormat="1" ht="40.5" customHeight="1" x14ac:dyDescent="0.25">
      <c r="A13" s="93" t="s">
        <v>82</v>
      </c>
      <c r="B13" s="91" t="s">
        <v>91</v>
      </c>
      <c r="C13" s="100" t="s">
        <v>57</v>
      </c>
      <c r="D13" s="98">
        <f>D14</f>
        <v>656752.49</v>
      </c>
      <c r="E13" s="98">
        <f t="shared" si="2"/>
        <v>353110.95</v>
      </c>
      <c r="F13" s="98">
        <f t="shared" si="2"/>
        <v>392345.54</v>
      </c>
      <c r="J13" s="95"/>
      <c r="K13" s="94"/>
    </row>
    <row r="14" spans="1:11" s="87" customFormat="1" ht="50.25" customHeight="1" x14ac:dyDescent="0.25">
      <c r="A14" s="89" t="s">
        <v>16</v>
      </c>
      <c r="B14" s="96" t="s">
        <v>91</v>
      </c>
      <c r="C14" s="100" t="s">
        <v>48</v>
      </c>
      <c r="D14" s="99">
        <f>D15</f>
        <v>656752.49</v>
      </c>
      <c r="E14" s="99">
        <f>E15</f>
        <v>353110.95</v>
      </c>
      <c r="F14" s="99">
        <v>392345.54</v>
      </c>
      <c r="J14" s="95"/>
      <c r="K14" s="94"/>
    </row>
    <row r="15" spans="1:11" s="87" customFormat="1" ht="52.5" customHeight="1" x14ac:dyDescent="0.25">
      <c r="A15" s="92" t="s">
        <v>15</v>
      </c>
      <c r="B15" s="96" t="s">
        <v>91</v>
      </c>
      <c r="C15" s="100" t="s">
        <v>50</v>
      </c>
      <c r="D15" s="97">
        <v>656752.49</v>
      </c>
      <c r="E15" s="97">
        <v>353110.95</v>
      </c>
      <c r="F15" s="97">
        <v>392345.54</v>
      </c>
      <c r="J15" s="95"/>
      <c r="K15" s="94"/>
    </row>
    <row r="16" spans="1:11" s="87" customFormat="1" ht="78.75" customHeight="1" x14ac:dyDescent="0.25">
      <c r="A16" s="118" t="s">
        <v>104</v>
      </c>
      <c r="B16" s="130" t="s">
        <v>105</v>
      </c>
      <c r="C16" s="131" t="s">
        <v>57</v>
      </c>
      <c r="D16" s="132">
        <f>D17</f>
        <v>1182086</v>
      </c>
      <c r="E16" s="133">
        <f t="shared" ref="E16:F18" si="3">E17</f>
        <v>0</v>
      </c>
      <c r="F16" s="133">
        <f t="shared" si="3"/>
        <v>0</v>
      </c>
      <c r="G16" s="101"/>
      <c r="H16" s="101"/>
      <c r="I16" s="101"/>
      <c r="J16" s="95"/>
      <c r="K16" s="94"/>
    </row>
    <row r="17" spans="1:11" s="87" customFormat="1" ht="30.75" customHeight="1" x14ac:dyDescent="0.25">
      <c r="A17" s="105" t="s">
        <v>102</v>
      </c>
      <c r="B17" s="129" t="s">
        <v>106</v>
      </c>
      <c r="C17" s="100" t="s">
        <v>57</v>
      </c>
      <c r="D17" s="124">
        <f>D19</f>
        <v>1182086</v>
      </c>
      <c r="E17" s="97">
        <f t="shared" si="3"/>
        <v>0</v>
      </c>
      <c r="F17" s="97">
        <f t="shared" si="3"/>
        <v>0</v>
      </c>
      <c r="J17" s="95"/>
      <c r="K17" s="94"/>
    </row>
    <row r="18" spans="1:11" s="87" customFormat="1" ht="40.5" customHeight="1" x14ac:dyDescent="0.25">
      <c r="A18" s="105" t="s">
        <v>103</v>
      </c>
      <c r="B18" s="129" t="s">
        <v>106</v>
      </c>
      <c r="C18" s="100" t="s">
        <v>57</v>
      </c>
      <c r="D18" s="125">
        <f>D19</f>
        <v>1182086</v>
      </c>
      <c r="E18" s="98">
        <f t="shared" si="3"/>
        <v>0</v>
      </c>
      <c r="F18" s="98">
        <v>0</v>
      </c>
      <c r="J18" s="95"/>
      <c r="K18" s="94"/>
    </row>
    <row r="19" spans="1:11" s="87" customFormat="1" ht="50.25" customHeight="1" x14ac:dyDescent="0.25">
      <c r="A19" s="18" t="s">
        <v>16</v>
      </c>
      <c r="B19" s="129" t="s">
        <v>107</v>
      </c>
      <c r="C19" s="100" t="s">
        <v>48</v>
      </c>
      <c r="D19" s="125">
        <f>D20</f>
        <v>1182086</v>
      </c>
      <c r="E19" s="99">
        <f>E20</f>
        <v>0</v>
      </c>
      <c r="F19" s="99">
        <v>0</v>
      </c>
      <c r="J19" s="95"/>
      <c r="K19" s="94"/>
    </row>
    <row r="20" spans="1:11" s="87" customFormat="1" ht="52.5" customHeight="1" x14ac:dyDescent="0.25">
      <c r="A20" s="18" t="s">
        <v>15</v>
      </c>
      <c r="B20" s="129" t="s">
        <v>107</v>
      </c>
      <c r="C20" s="100" t="s">
        <v>50</v>
      </c>
      <c r="D20" s="126">
        <v>1182086</v>
      </c>
      <c r="E20" s="97">
        <v>0</v>
      </c>
      <c r="F20" s="97">
        <v>0</v>
      </c>
      <c r="J20" s="95"/>
      <c r="K20" s="94"/>
    </row>
    <row r="21" spans="1:11" s="108" customFormat="1" ht="47.25" x14ac:dyDescent="0.25">
      <c r="A21" s="6" t="s">
        <v>94</v>
      </c>
      <c r="B21" s="106" t="s">
        <v>77</v>
      </c>
      <c r="C21" s="107" t="s">
        <v>57</v>
      </c>
      <c r="D21" s="102">
        <f>D22+D28</f>
        <v>1542600</v>
      </c>
      <c r="E21" s="102">
        <f t="shared" ref="E21:F21" si="4">E22+E28</f>
        <v>0</v>
      </c>
      <c r="F21" s="102">
        <f t="shared" si="4"/>
        <v>0</v>
      </c>
    </row>
    <row r="22" spans="1:11" s="108" customFormat="1" ht="78.75" x14ac:dyDescent="0.25">
      <c r="A22" s="53" t="s">
        <v>108</v>
      </c>
      <c r="B22" s="109" t="s">
        <v>95</v>
      </c>
      <c r="C22" s="110" t="s">
        <v>57</v>
      </c>
      <c r="D22" s="111">
        <f t="shared" ref="D22:F25" si="5">D23</f>
        <v>1510000</v>
      </c>
      <c r="E22" s="111">
        <f t="shared" si="5"/>
        <v>0</v>
      </c>
      <c r="F22" s="111">
        <f t="shared" si="5"/>
        <v>0</v>
      </c>
    </row>
    <row r="23" spans="1:11" s="108" customFormat="1" ht="78.75" x14ac:dyDescent="0.25">
      <c r="A23" s="59" t="s">
        <v>96</v>
      </c>
      <c r="B23" s="112">
        <v>1010000000</v>
      </c>
      <c r="C23" s="113" t="s">
        <v>57</v>
      </c>
      <c r="D23" s="114">
        <f t="shared" si="5"/>
        <v>1510000</v>
      </c>
      <c r="E23" s="114">
        <f t="shared" si="5"/>
        <v>0</v>
      </c>
      <c r="F23" s="114">
        <f t="shared" si="5"/>
        <v>0</v>
      </c>
    </row>
    <row r="24" spans="1:11" s="108" customFormat="1" ht="94.5" x14ac:dyDescent="0.25">
      <c r="A24" s="115" t="s">
        <v>97</v>
      </c>
      <c r="B24" s="112">
        <v>1010100000</v>
      </c>
      <c r="C24" s="113" t="s">
        <v>57</v>
      </c>
      <c r="D24" s="114">
        <f t="shared" si="5"/>
        <v>1510000</v>
      </c>
      <c r="E24" s="114">
        <f t="shared" si="5"/>
        <v>0</v>
      </c>
      <c r="F24" s="114">
        <f t="shared" si="5"/>
        <v>0</v>
      </c>
    </row>
    <row r="25" spans="1:11" s="108" customFormat="1" ht="31.5" x14ac:dyDescent="0.25">
      <c r="A25" s="115" t="s">
        <v>98</v>
      </c>
      <c r="B25" s="112">
        <v>1010183020</v>
      </c>
      <c r="C25" s="113" t="s">
        <v>57</v>
      </c>
      <c r="D25" s="114">
        <f t="shared" si="5"/>
        <v>1510000</v>
      </c>
      <c r="E25" s="114">
        <f t="shared" si="5"/>
        <v>0</v>
      </c>
      <c r="F25" s="114">
        <f t="shared" si="5"/>
        <v>0</v>
      </c>
    </row>
    <row r="26" spans="1:11" s="108" customFormat="1" ht="47.25" x14ac:dyDescent="0.25">
      <c r="A26" s="31" t="s">
        <v>47</v>
      </c>
      <c r="B26" s="112">
        <v>1010183020</v>
      </c>
      <c r="C26" s="113" t="s">
        <v>48</v>
      </c>
      <c r="D26" s="114">
        <f>D27</f>
        <v>1510000</v>
      </c>
      <c r="E26" s="114">
        <v>0</v>
      </c>
      <c r="F26" s="114">
        <v>0</v>
      </c>
    </row>
    <row r="27" spans="1:11" s="108" customFormat="1" ht="47.25" x14ac:dyDescent="0.25">
      <c r="A27" s="50" t="s">
        <v>49</v>
      </c>
      <c r="B27" s="116">
        <v>1010183020</v>
      </c>
      <c r="C27" s="113" t="s">
        <v>50</v>
      </c>
      <c r="D27" s="117">
        <v>1510000</v>
      </c>
      <c r="E27" s="117">
        <v>0</v>
      </c>
      <c r="F27" s="117">
        <v>0</v>
      </c>
    </row>
    <row r="28" spans="1:11" s="108" customFormat="1" ht="94.5" x14ac:dyDescent="0.25">
      <c r="A28" s="118" t="s">
        <v>109</v>
      </c>
      <c r="B28" s="119">
        <v>1600000000</v>
      </c>
      <c r="C28" s="120" t="s">
        <v>57</v>
      </c>
      <c r="D28" s="121">
        <f>D29+D33</f>
        <v>32600</v>
      </c>
      <c r="E28" s="121">
        <f t="shared" ref="E28:F29" si="6">E30</f>
        <v>0</v>
      </c>
      <c r="F28" s="121">
        <f t="shared" si="6"/>
        <v>0</v>
      </c>
    </row>
    <row r="29" spans="1:11" s="108" customFormat="1" ht="31.5" x14ac:dyDescent="0.25">
      <c r="A29" s="105" t="s">
        <v>99</v>
      </c>
      <c r="B29" s="122">
        <v>1600500000</v>
      </c>
      <c r="C29" s="123" t="s">
        <v>57</v>
      </c>
      <c r="D29" s="124">
        <f>D31</f>
        <v>20500</v>
      </c>
      <c r="E29" s="124">
        <f t="shared" si="6"/>
        <v>0</v>
      </c>
      <c r="F29" s="124">
        <f t="shared" si="6"/>
        <v>0</v>
      </c>
    </row>
    <row r="30" spans="1:11" s="108" customFormat="1" ht="31.5" x14ac:dyDescent="0.25">
      <c r="A30" s="105" t="s">
        <v>100</v>
      </c>
      <c r="B30" s="122">
        <v>1600583530</v>
      </c>
      <c r="C30" s="100" t="s">
        <v>57</v>
      </c>
      <c r="D30" s="125">
        <f>D31</f>
        <v>20500</v>
      </c>
      <c r="E30" s="125">
        <f t="shared" ref="E30:F31" si="7">E31</f>
        <v>0</v>
      </c>
      <c r="F30" s="125">
        <f t="shared" si="7"/>
        <v>0</v>
      </c>
    </row>
    <row r="31" spans="1:11" s="108" customFormat="1" ht="47.25" x14ac:dyDescent="0.25">
      <c r="A31" s="18" t="s">
        <v>16</v>
      </c>
      <c r="B31" s="122">
        <v>1600583530</v>
      </c>
      <c r="C31" s="100" t="s">
        <v>48</v>
      </c>
      <c r="D31" s="125">
        <f>D32</f>
        <v>20500</v>
      </c>
      <c r="E31" s="125">
        <f t="shared" si="7"/>
        <v>0</v>
      </c>
      <c r="F31" s="125">
        <f t="shared" si="7"/>
        <v>0</v>
      </c>
    </row>
    <row r="32" spans="1:11" s="108" customFormat="1" ht="47.25" x14ac:dyDescent="0.25">
      <c r="A32" s="18" t="s">
        <v>15</v>
      </c>
      <c r="B32" s="122">
        <v>1600583530</v>
      </c>
      <c r="C32" s="100" t="s">
        <v>50</v>
      </c>
      <c r="D32" s="126">
        <v>20500</v>
      </c>
      <c r="E32" s="127">
        <v>0</v>
      </c>
      <c r="F32" s="127">
        <v>0</v>
      </c>
    </row>
    <row r="33" spans="1:8" s="108" customFormat="1" ht="47.25" x14ac:dyDescent="0.25">
      <c r="A33" s="105" t="s">
        <v>101</v>
      </c>
      <c r="B33" s="122">
        <v>1600600000</v>
      </c>
      <c r="C33" s="123" t="s">
        <v>57</v>
      </c>
      <c r="D33" s="124">
        <f t="shared" ref="D33:F33" si="8">D35</f>
        <v>12100</v>
      </c>
      <c r="E33" s="124">
        <f t="shared" si="8"/>
        <v>0</v>
      </c>
      <c r="F33" s="124">
        <f t="shared" si="8"/>
        <v>0</v>
      </c>
    </row>
    <row r="34" spans="1:8" s="108" customFormat="1" ht="31.5" x14ac:dyDescent="0.25">
      <c r="A34" s="105" t="s">
        <v>100</v>
      </c>
      <c r="B34" s="122">
        <v>1600683530</v>
      </c>
      <c r="C34" s="100" t="s">
        <v>57</v>
      </c>
      <c r="D34" s="125">
        <f t="shared" ref="D34:F35" si="9">D35</f>
        <v>12100</v>
      </c>
      <c r="E34" s="125">
        <f t="shared" si="9"/>
        <v>0</v>
      </c>
      <c r="F34" s="125">
        <f t="shared" si="9"/>
        <v>0</v>
      </c>
    </row>
    <row r="35" spans="1:8" s="108" customFormat="1" ht="47.25" x14ac:dyDescent="0.25">
      <c r="A35" s="18" t="s">
        <v>16</v>
      </c>
      <c r="B35" s="122">
        <v>1600683530</v>
      </c>
      <c r="C35" s="100" t="s">
        <v>48</v>
      </c>
      <c r="D35" s="125">
        <f t="shared" si="9"/>
        <v>12100</v>
      </c>
      <c r="E35" s="125">
        <f t="shared" si="9"/>
        <v>0</v>
      </c>
      <c r="F35" s="125">
        <f t="shared" si="9"/>
        <v>0</v>
      </c>
    </row>
    <row r="36" spans="1:8" s="108" customFormat="1" ht="47.25" x14ac:dyDescent="0.25">
      <c r="A36" s="18" t="s">
        <v>15</v>
      </c>
      <c r="B36" s="122">
        <v>1600683530</v>
      </c>
      <c r="C36" s="100" t="s">
        <v>50</v>
      </c>
      <c r="D36" s="126">
        <v>12100</v>
      </c>
      <c r="E36" s="127">
        <v>0</v>
      </c>
      <c r="F36" s="127">
        <v>0</v>
      </c>
    </row>
    <row r="37" spans="1:8" ht="47.25" x14ac:dyDescent="0.25">
      <c r="A37" s="6" t="s">
        <v>21</v>
      </c>
      <c r="B37" s="107" t="s">
        <v>77</v>
      </c>
      <c r="C37" s="107" t="s">
        <v>57</v>
      </c>
      <c r="D37" s="79">
        <f>D38+D43+D49+D54+D59+D80+D85+D108+D122</f>
        <v>3101286.25</v>
      </c>
      <c r="E37" s="79">
        <f>E38+E43+E49+E54+E59+E80+E85+E108+E122</f>
        <v>3017542.05</v>
      </c>
      <c r="F37" s="79">
        <f>F38+F43+F49+F54+F59+F80+F85+F108+F122</f>
        <v>2960369.53</v>
      </c>
      <c r="G37" s="11"/>
    </row>
    <row r="38" spans="1:8" ht="33" customHeight="1" x14ac:dyDescent="0.25">
      <c r="A38" s="137" t="s">
        <v>45</v>
      </c>
      <c r="B38" s="15">
        <v>6100000000</v>
      </c>
      <c r="C38" s="138" t="s">
        <v>57</v>
      </c>
      <c r="D38" s="139">
        <f t="shared" ref="D38:F40" si="10">D39</f>
        <v>87500</v>
      </c>
      <c r="E38" s="139">
        <f t="shared" si="10"/>
        <v>87500</v>
      </c>
      <c r="F38" s="139">
        <f t="shared" si="10"/>
        <v>87500</v>
      </c>
      <c r="G38" s="30"/>
      <c r="H38" s="22"/>
    </row>
    <row r="39" spans="1:8" ht="31.5" x14ac:dyDescent="0.25">
      <c r="A39" s="46" t="s">
        <v>46</v>
      </c>
      <c r="B39" s="15">
        <v>6100078790</v>
      </c>
      <c r="C39" s="45" t="s">
        <v>57</v>
      </c>
      <c r="D39" s="25">
        <f t="shared" si="10"/>
        <v>87500</v>
      </c>
      <c r="E39" s="25">
        <f t="shared" si="10"/>
        <v>87500</v>
      </c>
      <c r="F39" s="25">
        <f t="shared" si="10"/>
        <v>87500</v>
      </c>
      <c r="G39" s="30"/>
      <c r="H39" s="22"/>
    </row>
    <row r="40" spans="1:8" ht="62.25" customHeight="1" x14ac:dyDescent="0.25">
      <c r="A40" s="47" t="s">
        <v>12</v>
      </c>
      <c r="B40" s="15">
        <v>6100078793</v>
      </c>
      <c r="C40" s="45" t="s">
        <v>57</v>
      </c>
      <c r="D40" s="25">
        <f t="shared" si="10"/>
        <v>87500</v>
      </c>
      <c r="E40" s="25">
        <f t="shared" si="10"/>
        <v>87500</v>
      </c>
      <c r="F40" s="25">
        <f t="shared" si="10"/>
        <v>87500</v>
      </c>
      <c r="G40" s="30"/>
      <c r="H40" s="22"/>
    </row>
    <row r="41" spans="1:8" ht="47.25" x14ac:dyDescent="0.25">
      <c r="A41" s="31" t="s">
        <v>47</v>
      </c>
      <c r="B41" s="15">
        <v>6100078793</v>
      </c>
      <c r="C41" s="45" t="s">
        <v>48</v>
      </c>
      <c r="D41" s="25">
        <f>D42</f>
        <v>87500</v>
      </c>
      <c r="E41" s="25">
        <f>E42</f>
        <v>87500</v>
      </c>
      <c r="F41" s="25">
        <f>F42</f>
        <v>87500</v>
      </c>
      <c r="G41" s="30"/>
      <c r="H41" s="22"/>
    </row>
    <row r="42" spans="1:8" ht="47.25" x14ac:dyDescent="0.25">
      <c r="A42" s="31" t="s">
        <v>49</v>
      </c>
      <c r="B42" s="15">
        <v>6100078793</v>
      </c>
      <c r="C42" s="45" t="s">
        <v>50</v>
      </c>
      <c r="D42" s="25">
        <v>87500</v>
      </c>
      <c r="E42" s="25">
        <v>87500</v>
      </c>
      <c r="F42" s="25">
        <v>87500</v>
      </c>
      <c r="G42" s="30"/>
      <c r="H42" s="22"/>
    </row>
    <row r="43" spans="1:8" ht="31.5" x14ac:dyDescent="0.25">
      <c r="A43" s="140" t="s">
        <v>92</v>
      </c>
      <c r="B43" s="16">
        <v>6200000000</v>
      </c>
      <c r="C43" s="81" t="s">
        <v>57</v>
      </c>
      <c r="D43" s="141">
        <f>D44</f>
        <v>126161.35</v>
      </c>
      <c r="E43" s="141">
        <f t="shared" ref="E43:F43" si="11">E44</f>
        <v>130480.04000000001</v>
      </c>
      <c r="F43" s="141">
        <f t="shared" si="11"/>
        <v>135165.26</v>
      </c>
      <c r="G43" s="30"/>
      <c r="H43" s="22"/>
    </row>
    <row r="44" spans="1:8" ht="47.25" customHeight="1" x14ac:dyDescent="0.25">
      <c r="A44" s="40" t="s">
        <v>35</v>
      </c>
      <c r="B44" s="16">
        <v>6200051180</v>
      </c>
      <c r="C44" s="17" t="s">
        <v>57</v>
      </c>
      <c r="D44" s="41">
        <f>D45+D47</f>
        <v>126161.35</v>
      </c>
      <c r="E44" s="41">
        <f t="shared" ref="E44:F44" si="12">E45+E47</f>
        <v>130480.04000000001</v>
      </c>
      <c r="F44" s="41">
        <f t="shared" si="12"/>
        <v>135165.26</v>
      </c>
      <c r="G44" s="30"/>
      <c r="H44" s="22"/>
    </row>
    <row r="45" spans="1:8" ht="126.75" customHeight="1" x14ac:dyDescent="0.25">
      <c r="A45" s="18" t="s">
        <v>6</v>
      </c>
      <c r="B45" s="16">
        <v>6200051180</v>
      </c>
      <c r="C45" s="29">
        <v>100</v>
      </c>
      <c r="D45" s="41">
        <f>D46</f>
        <v>111796.5</v>
      </c>
      <c r="E45" s="41">
        <f t="shared" ref="E45:F45" si="13">E46</f>
        <v>116268.3</v>
      </c>
      <c r="F45" s="41">
        <f t="shared" si="13"/>
        <v>120918.9</v>
      </c>
      <c r="G45" s="30"/>
      <c r="H45" s="22"/>
    </row>
    <row r="46" spans="1:8" ht="47.25" x14ac:dyDescent="0.25">
      <c r="A46" s="18" t="s">
        <v>7</v>
      </c>
      <c r="B46" s="16">
        <v>6200051180</v>
      </c>
      <c r="C46" s="29">
        <v>120</v>
      </c>
      <c r="D46" s="25">
        <v>111796.5</v>
      </c>
      <c r="E46" s="25">
        <v>116268.3</v>
      </c>
      <c r="F46" s="25">
        <v>120918.9</v>
      </c>
      <c r="G46" s="30"/>
      <c r="H46" s="22"/>
    </row>
    <row r="47" spans="1:8" ht="47.25" x14ac:dyDescent="0.25">
      <c r="A47" s="18" t="s">
        <v>16</v>
      </c>
      <c r="B47" s="16">
        <v>6200051180</v>
      </c>
      <c r="C47" s="27">
        <v>200</v>
      </c>
      <c r="D47" s="42">
        <f>D48</f>
        <v>14364.85</v>
      </c>
      <c r="E47" s="42">
        <f t="shared" ref="E47:F47" si="14">E48</f>
        <v>14211.74</v>
      </c>
      <c r="F47" s="42">
        <f t="shared" si="14"/>
        <v>14246.36</v>
      </c>
      <c r="G47" s="30"/>
      <c r="H47" s="22"/>
    </row>
    <row r="48" spans="1:8" ht="47.25" x14ac:dyDescent="0.25">
      <c r="A48" s="43" t="s">
        <v>15</v>
      </c>
      <c r="B48" s="16">
        <v>6200051180</v>
      </c>
      <c r="C48" s="51">
        <v>240</v>
      </c>
      <c r="D48" s="25">
        <v>14364.85</v>
      </c>
      <c r="E48" s="25">
        <v>14211.74</v>
      </c>
      <c r="F48" s="25">
        <v>14246.36</v>
      </c>
      <c r="G48" s="30"/>
      <c r="H48" s="22"/>
    </row>
    <row r="49" spans="1:8" ht="47.25" x14ac:dyDescent="0.25">
      <c r="A49" s="142" t="s">
        <v>41</v>
      </c>
      <c r="B49" s="14">
        <v>7100000000</v>
      </c>
      <c r="C49" s="81" t="s">
        <v>57</v>
      </c>
      <c r="D49" s="139">
        <f t="shared" ref="D49:F52" si="15">D50</f>
        <v>569504</v>
      </c>
      <c r="E49" s="139">
        <f t="shared" si="15"/>
        <v>576920</v>
      </c>
      <c r="F49" s="139">
        <f t="shared" si="15"/>
        <v>586436</v>
      </c>
      <c r="G49" s="21"/>
      <c r="H49" s="22"/>
    </row>
    <row r="50" spans="1:8" ht="17.25" customHeight="1" x14ac:dyDescent="0.25">
      <c r="A50" s="26" t="s">
        <v>42</v>
      </c>
      <c r="B50" s="15">
        <v>7110000000</v>
      </c>
      <c r="C50" s="83" t="s">
        <v>57</v>
      </c>
      <c r="D50" s="25">
        <f t="shared" si="15"/>
        <v>569504</v>
      </c>
      <c r="E50" s="25">
        <f t="shared" si="15"/>
        <v>576920</v>
      </c>
      <c r="F50" s="25">
        <f t="shared" si="15"/>
        <v>586436</v>
      </c>
      <c r="G50" s="21"/>
      <c r="H50" s="22"/>
    </row>
    <row r="51" spans="1:8" ht="50.1" customHeight="1" x14ac:dyDescent="0.25">
      <c r="A51" s="28" t="s">
        <v>43</v>
      </c>
      <c r="B51" s="15">
        <v>7110090010</v>
      </c>
      <c r="C51" s="83" t="s">
        <v>57</v>
      </c>
      <c r="D51" s="25">
        <f t="shared" si="15"/>
        <v>569504</v>
      </c>
      <c r="E51" s="25">
        <f t="shared" si="15"/>
        <v>576920</v>
      </c>
      <c r="F51" s="25">
        <f t="shared" si="15"/>
        <v>586436</v>
      </c>
      <c r="G51" s="21"/>
      <c r="H51" s="22"/>
    </row>
    <row r="52" spans="1:8" ht="110.25" customHeight="1" x14ac:dyDescent="0.25">
      <c r="A52" s="28" t="s">
        <v>44</v>
      </c>
      <c r="B52" s="15">
        <v>7110090010</v>
      </c>
      <c r="C52" s="29">
        <v>100</v>
      </c>
      <c r="D52" s="25">
        <f t="shared" si="15"/>
        <v>569504</v>
      </c>
      <c r="E52" s="25">
        <f t="shared" si="15"/>
        <v>576920</v>
      </c>
      <c r="F52" s="25">
        <f t="shared" si="15"/>
        <v>586436</v>
      </c>
      <c r="G52" s="30"/>
      <c r="H52" s="22"/>
    </row>
    <row r="53" spans="1:8" ht="47.25" x14ac:dyDescent="0.25">
      <c r="A53" s="31" t="s">
        <v>7</v>
      </c>
      <c r="B53" s="16">
        <v>711009001</v>
      </c>
      <c r="C53" s="32">
        <v>120</v>
      </c>
      <c r="D53" s="25">
        <v>569504</v>
      </c>
      <c r="E53" s="25">
        <v>576920</v>
      </c>
      <c r="F53" s="25">
        <v>586436</v>
      </c>
      <c r="G53" s="30"/>
      <c r="H53" s="22"/>
    </row>
    <row r="54" spans="1:8" ht="31.5" x14ac:dyDescent="0.25">
      <c r="A54" s="143" t="s">
        <v>93</v>
      </c>
      <c r="B54" s="16">
        <v>7400000000</v>
      </c>
      <c r="C54" s="81" t="s">
        <v>57</v>
      </c>
      <c r="D54" s="141">
        <f>D55</f>
        <v>37700</v>
      </c>
      <c r="E54" s="141">
        <f t="shared" ref="E54:F57" si="16">E55</f>
        <v>38800</v>
      </c>
      <c r="F54" s="141">
        <f t="shared" si="16"/>
        <v>39200</v>
      </c>
      <c r="G54" s="30"/>
      <c r="H54" s="22"/>
    </row>
    <row r="55" spans="1:8" ht="28.5" customHeight="1" x14ac:dyDescent="0.25">
      <c r="A55" s="18" t="s">
        <v>30</v>
      </c>
      <c r="B55" s="16">
        <v>7430000000</v>
      </c>
      <c r="C55" s="83" t="s">
        <v>57</v>
      </c>
      <c r="D55" s="42">
        <f>D56</f>
        <v>37700</v>
      </c>
      <c r="E55" s="42">
        <f t="shared" si="16"/>
        <v>38800</v>
      </c>
      <c r="F55" s="42">
        <f t="shared" si="16"/>
        <v>39200</v>
      </c>
      <c r="G55" s="30"/>
      <c r="H55" s="22"/>
    </row>
    <row r="56" spans="1:8" ht="63" customHeight="1" x14ac:dyDescent="0.25">
      <c r="A56" s="18" t="s">
        <v>60</v>
      </c>
      <c r="B56" s="16">
        <v>7430098630</v>
      </c>
      <c r="C56" s="83" t="s">
        <v>57</v>
      </c>
      <c r="D56" s="42">
        <f>D57</f>
        <v>37700</v>
      </c>
      <c r="E56" s="42">
        <f t="shared" si="16"/>
        <v>38800</v>
      </c>
      <c r="F56" s="42">
        <f t="shared" si="16"/>
        <v>39200</v>
      </c>
      <c r="G56" s="30"/>
      <c r="H56" s="22"/>
    </row>
    <row r="57" spans="1:8" ht="18.75" customHeight="1" x14ac:dyDescent="0.25">
      <c r="A57" s="18" t="s">
        <v>3</v>
      </c>
      <c r="B57" s="16">
        <v>7430098630</v>
      </c>
      <c r="C57" s="27">
        <v>500</v>
      </c>
      <c r="D57" s="42">
        <f>D58</f>
        <v>37700</v>
      </c>
      <c r="E57" s="42">
        <f t="shared" si="16"/>
        <v>38800</v>
      </c>
      <c r="F57" s="42">
        <f t="shared" si="16"/>
        <v>39200</v>
      </c>
      <c r="G57" s="30"/>
      <c r="H57" s="22"/>
    </row>
    <row r="58" spans="1:8" ht="19.5" customHeight="1" x14ac:dyDescent="0.25">
      <c r="A58" s="43" t="s">
        <v>10</v>
      </c>
      <c r="B58" s="16">
        <v>7430098630</v>
      </c>
      <c r="C58" s="51">
        <v>540</v>
      </c>
      <c r="D58" s="52">
        <v>37700</v>
      </c>
      <c r="E58" s="52">
        <v>38800</v>
      </c>
      <c r="F58" s="44">
        <v>39200</v>
      </c>
      <c r="G58" s="30"/>
      <c r="H58" s="22"/>
    </row>
    <row r="59" spans="1:8" ht="31.5" x14ac:dyDescent="0.25">
      <c r="A59" s="142" t="s">
        <v>51</v>
      </c>
      <c r="B59" s="15">
        <v>7500000000</v>
      </c>
      <c r="C59" s="138" t="s">
        <v>57</v>
      </c>
      <c r="D59" s="139">
        <f>D60+D67+D74+D77</f>
        <v>2040649</v>
      </c>
      <c r="E59" s="139">
        <f t="shared" ref="E59:F59" si="17">E60+E67+E74+E77</f>
        <v>2072360</v>
      </c>
      <c r="F59" s="139">
        <f t="shared" si="17"/>
        <v>2089296.95</v>
      </c>
      <c r="G59" s="30"/>
      <c r="H59" s="22"/>
    </row>
    <row r="60" spans="1:8" ht="50.45" customHeight="1" x14ac:dyDescent="0.25">
      <c r="A60" s="28" t="s">
        <v>43</v>
      </c>
      <c r="B60" s="48">
        <v>7500090010</v>
      </c>
      <c r="C60" s="45" t="s">
        <v>57</v>
      </c>
      <c r="D60" s="25">
        <f>D61+D63+D65</f>
        <v>1582649</v>
      </c>
      <c r="E60" s="25">
        <f>E61+E63+E65</f>
        <v>1604060</v>
      </c>
      <c r="F60" s="25">
        <f>F61+F63+F65</f>
        <v>1625090</v>
      </c>
      <c r="G60" s="30"/>
      <c r="H60" s="22"/>
    </row>
    <row r="61" spans="1:8" ht="126.75" customHeight="1" x14ac:dyDescent="0.25">
      <c r="A61" s="28" t="s">
        <v>44</v>
      </c>
      <c r="B61" s="48">
        <v>7500090010</v>
      </c>
      <c r="C61" s="45" t="s">
        <v>52</v>
      </c>
      <c r="D61" s="25">
        <f>D62</f>
        <v>1260549</v>
      </c>
      <c r="E61" s="25">
        <f>E62</f>
        <v>1276960</v>
      </c>
      <c r="F61" s="25">
        <f>F62</f>
        <v>1297990</v>
      </c>
      <c r="G61" s="30"/>
      <c r="H61" s="22"/>
    </row>
    <row r="62" spans="1:8" ht="47.25" x14ac:dyDescent="0.25">
      <c r="A62" s="31" t="s">
        <v>7</v>
      </c>
      <c r="B62" s="48">
        <v>7500090010</v>
      </c>
      <c r="C62" s="45" t="s">
        <v>53</v>
      </c>
      <c r="D62" s="25">
        <v>1260549</v>
      </c>
      <c r="E62" s="25">
        <v>1276960</v>
      </c>
      <c r="F62" s="25">
        <v>1297990</v>
      </c>
      <c r="G62" s="30"/>
      <c r="H62" s="22"/>
    </row>
    <row r="63" spans="1:8" ht="47.25" x14ac:dyDescent="0.25">
      <c r="A63" s="31" t="s">
        <v>47</v>
      </c>
      <c r="B63" s="48">
        <v>7500090010</v>
      </c>
      <c r="C63" s="45" t="s">
        <v>48</v>
      </c>
      <c r="D63" s="25">
        <f>D64</f>
        <v>302100</v>
      </c>
      <c r="E63" s="25">
        <f>E64</f>
        <v>307100</v>
      </c>
      <c r="F63" s="25">
        <f>F64</f>
        <v>307100</v>
      </c>
      <c r="G63" s="30"/>
      <c r="H63" s="22"/>
    </row>
    <row r="64" spans="1:8" ht="47.25" x14ac:dyDescent="0.25">
      <c r="A64" s="31" t="s">
        <v>49</v>
      </c>
      <c r="B64" s="48">
        <v>7500090010</v>
      </c>
      <c r="C64" s="45" t="s">
        <v>50</v>
      </c>
      <c r="D64" s="25">
        <v>302100</v>
      </c>
      <c r="E64" s="25">
        <v>307100</v>
      </c>
      <c r="F64" s="25">
        <v>307100</v>
      </c>
      <c r="G64" s="30"/>
      <c r="H64" s="22"/>
    </row>
    <row r="65" spans="1:8" x14ac:dyDescent="0.25">
      <c r="A65" s="31" t="s">
        <v>8</v>
      </c>
      <c r="B65" s="48">
        <v>7500090010</v>
      </c>
      <c r="C65" s="45" t="s">
        <v>54</v>
      </c>
      <c r="D65" s="25">
        <f>D66</f>
        <v>20000</v>
      </c>
      <c r="E65" s="25">
        <f>E66</f>
        <v>20000</v>
      </c>
      <c r="F65" s="25">
        <f>F66</f>
        <v>20000</v>
      </c>
      <c r="G65" s="30"/>
      <c r="H65" s="22"/>
    </row>
    <row r="66" spans="1:8" ht="27" customHeight="1" x14ac:dyDescent="0.25">
      <c r="A66" s="31" t="s">
        <v>9</v>
      </c>
      <c r="B66" s="48">
        <v>7500090010</v>
      </c>
      <c r="C66" s="45" t="s">
        <v>55</v>
      </c>
      <c r="D66" s="25">
        <v>20000</v>
      </c>
      <c r="E66" s="25">
        <v>20000</v>
      </c>
      <c r="F66" s="25">
        <v>20000</v>
      </c>
      <c r="G66" s="30"/>
      <c r="H66" s="22"/>
    </row>
    <row r="67" spans="1:8" ht="31.5" customHeight="1" x14ac:dyDescent="0.25">
      <c r="A67" s="54" t="s">
        <v>61</v>
      </c>
      <c r="B67" s="48">
        <v>7500090030</v>
      </c>
      <c r="C67" s="83" t="s">
        <v>57</v>
      </c>
      <c r="D67" s="42">
        <f>D70+D72</f>
        <v>30000</v>
      </c>
      <c r="E67" s="42">
        <f t="shared" ref="E67:F67" si="18">E70+E72</f>
        <v>30000</v>
      </c>
      <c r="F67" s="42">
        <f t="shared" si="18"/>
        <v>30000</v>
      </c>
      <c r="G67" s="30"/>
      <c r="H67" s="22"/>
    </row>
    <row r="68" spans="1:8" ht="47.25" hidden="1" x14ac:dyDescent="0.25">
      <c r="A68" s="18" t="s">
        <v>16</v>
      </c>
      <c r="B68" s="48">
        <v>7500090030</v>
      </c>
      <c r="C68" s="27">
        <v>200</v>
      </c>
      <c r="D68" s="42">
        <f>D69</f>
        <v>0</v>
      </c>
      <c r="E68" s="42">
        <f t="shared" ref="E68:F68" si="19">E69</f>
        <v>24.46</v>
      </c>
      <c r="F68" s="42">
        <f t="shared" si="19"/>
        <v>24.46</v>
      </c>
      <c r="G68" s="30"/>
      <c r="H68" s="22"/>
    </row>
    <row r="69" spans="1:8" ht="63" hidden="1" customHeight="1" x14ac:dyDescent="0.25">
      <c r="A69" s="43" t="s">
        <v>15</v>
      </c>
      <c r="B69" s="48">
        <v>7500090030</v>
      </c>
      <c r="C69" s="51">
        <v>240</v>
      </c>
      <c r="D69" s="52">
        <v>0</v>
      </c>
      <c r="E69" s="52">
        <v>24.46</v>
      </c>
      <c r="F69" s="52">
        <v>24.46</v>
      </c>
      <c r="G69" s="30"/>
      <c r="H69" s="22"/>
    </row>
    <row r="70" spans="1:8" s="87" customFormat="1" ht="53.25" customHeight="1" x14ac:dyDescent="0.25">
      <c r="A70" s="65" t="s">
        <v>47</v>
      </c>
      <c r="B70" s="48">
        <v>7500090030</v>
      </c>
      <c r="C70" s="55">
        <v>200</v>
      </c>
      <c r="D70" s="56">
        <f>D71</f>
        <v>20000</v>
      </c>
      <c r="E70" s="56">
        <f t="shared" ref="E70:F70" si="20">E71</f>
        <v>20000</v>
      </c>
      <c r="F70" s="56">
        <f t="shared" si="20"/>
        <v>20000</v>
      </c>
      <c r="G70" s="95"/>
      <c r="H70" s="94"/>
    </row>
    <row r="71" spans="1:8" s="87" customFormat="1" ht="53.25" customHeight="1" x14ac:dyDescent="0.25">
      <c r="A71" s="65" t="s">
        <v>15</v>
      </c>
      <c r="B71" s="48">
        <v>7500090030</v>
      </c>
      <c r="C71" s="55">
        <v>240</v>
      </c>
      <c r="D71" s="56">
        <v>20000</v>
      </c>
      <c r="E71" s="56">
        <v>20000</v>
      </c>
      <c r="F71" s="56">
        <v>20000</v>
      </c>
      <c r="G71" s="95"/>
      <c r="H71" s="94"/>
    </row>
    <row r="72" spans="1:8" x14ac:dyDescent="0.25">
      <c r="A72" s="31" t="s">
        <v>8</v>
      </c>
      <c r="B72" s="48">
        <v>7500090030</v>
      </c>
      <c r="C72" s="55">
        <v>800</v>
      </c>
      <c r="D72" s="56">
        <f>D73</f>
        <v>10000</v>
      </c>
      <c r="E72" s="56">
        <f>E73</f>
        <v>10000</v>
      </c>
      <c r="F72" s="56">
        <f>F73</f>
        <v>10000</v>
      </c>
      <c r="G72" s="30"/>
      <c r="H72" s="22"/>
    </row>
    <row r="73" spans="1:8" ht="31.5" x14ac:dyDescent="0.25">
      <c r="A73" s="31" t="s">
        <v>9</v>
      </c>
      <c r="B73" s="48">
        <v>7500090030</v>
      </c>
      <c r="C73" s="20">
        <v>850</v>
      </c>
      <c r="D73" s="57">
        <v>10000</v>
      </c>
      <c r="E73" s="57">
        <v>10000</v>
      </c>
      <c r="F73" s="35">
        <v>10000</v>
      </c>
      <c r="G73" s="30"/>
      <c r="H73" s="22"/>
    </row>
    <row r="74" spans="1:8" s="87" customFormat="1" ht="33" customHeight="1" x14ac:dyDescent="0.25">
      <c r="A74" s="37" t="s">
        <v>14</v>
      </c>
      <c r="B74" s="16">
        <v>7500097010</v>
      </c>
      <c r="C74" s="83" t="s">
        <v>57</v>
      </c>
      <c r="D74" s="42">
        <f>D75</f>
        <v>75000</v>
      </c>
      <c r="E74" s="42">
        <f t="shared" ref="E74:F75" si="21">E75</f>
        <v>75000</v>
      </c>
      <c r="F74" s="42">
        <f t="shared" si="21"/>
        <v>67306.95</v>
      </c>
      <c r="G74" s="95"/>
      <c r="H74" s="94"/>
    </row>
    <row r="75" spans="1:8" s="87" customFormat="1" ht="33" customHeight="1" x14ac:dyDescent="0.25">
      <c r="A75" s="18" t="s">
        <v>11</v>
      </c>
      <c r="B75" s="16">
        <v>7500097010</v>
      </c>
      <c r="C75" s="27">
        <v>300</v>
      </c>
      <c r="D75" s="42">
        <f>D76</f>
        <v>75000</v>
      </c>
      <c r="E75" s="42">
        <f t="shared" si="21"/>
        <v>75000</v>
      </c>
      <c r="F75" s="42">
        <f t="shared" si="21"/>
        <v>67306.95</v>
      </c>
      <c r="G75" s="95"/>
      <c r="H75" s="94"/>
    </row>
    <row r="76" spans="1:8" s="87" customFormat="1" ht="31.5" x14ac:dyDescent="0.25">
      <c r="A76" s="43" t="s">
        <v>83</v>
      </c>
      <c r="B76" s="16">
        <v>7500097010</v>
      </c>
      <c r="C76" s="51">
        <v>310</v>
      </c>
      <c r="D76" s="52">
        <v>75000</v>
      </c>
      <c r="E76" s="52">
        <v>75000</v>
      </c>
      <c r="F76" s="44">
        <v>67306.95</v>
      </c>
      <c r="G76" s="95"/>
      <c r="H76" s="94"/>
    </row>
    <row r="77" spans="1:8" ht="34.5" customHeight="1" x14ac:dyDescent="0.25">
      <c r="A77" s="31" t="s">
        <v>56</v>
      </c>
      <c r="B77" s="48">
        <v>7500098630</v>
      </c>
      <c r="C77" s="45" t="s">
        <v>57</v>
      </c>
      <c r="D77" s="25">
        <f t="shared" ref="D77:F78" si="22">D78</f>
        <v>353000</v>
      </c>
      <c r="E77" s="25">
        <f t="shared" si="22"/>
        <v>363300</v>
      </c>
      <c r="F77" s="25">
        <f t="shared" si="22"/>
        <v>366900</v>
      </c>
      <c r="G77" s="30"/>
      <c r="H77" s="22"/>
    </row>
    <row r="78" spans="1:8" x14ac:dyDescent="0.25">
      <c r="A78" s="31" t="s">
        <v>3</v>
      </c>
      <c r="B78" s="48">
        <v>7500098630</v>
      </c>
      <c r="C78" s="45" t="s">
        <v>58</v>
      </c>
      <c r="D78" s="25">
        <f t="shared" si="22"/>
        <v>353000</v>
      </c>
      <c r="E78" s="25">
        <f t="shared" si="22"/>
        <v>363300</v>
      </c>
      <c r="F78" s="25">
        <f t="shared" si="22"/>
        <v>366900</v>
      </c>
      <c r="G78" s="30"/>
      <c r="H78" s="22"/>
    </row>
    <row r="79" spans="1:8" x14ac:dyDescent="0.25">
      <c r="A79" s="50" t="s">
        <v>10</v>
      </c>
      <c r="B79" s="48">
        <v>7500098630</v>
      </c>
      <c r="C79" s="45" t="s">
        <v>59</v>
      </c>
      <c r="D79" s="25">
        <v>353000</v>
      </c>
      <c r="E79" s="25">
        <v>363300</v>
      </c>
      <c r="F79" s="25">
        <v>366900</v>
      </c>
      <c r="G79" s="30"/>
      <c r="H79" s="22"/>
    </row>
    <row r="80" spans="1:8" x14ac:dyDescent="0.25">
      <c r="A80" s="143" t="s">
        <v>27</v>
      </c>
      <c r="B80" s="16">
        <v>7600000000</v>
      </c>
      <c r="C80" s="81" t="s">
        <v>57</v>
      </c>
      <c r="D80" s="141">
        <f>D81</f>
        <v>5000</v>
      </c>
      <c r="E80" s="141">
        <f t="shared" ref="E80:F82" si="23">E81</f>
        <v>5000</v>
      </c>
      <c r="F80" s="141">
        <f t="shared" si="23"/>
        <v>5000</v>
      </c>
      <c r="G80" s="30"/>
      <c r="H80" s="22"/>
    </row>
    <row r="81" spans="1:8" ht="31.5" x14ac:dyDescent="0.25">
      <c r="A81" s="18" t="s">
        <v>17</v>
      </c>
      <c r="B81" s="16">
        <v>7600091200</v>
      </c>
      <c r="C81" s="83" t="s">
        <v>57</v>
      </c>
      <c r="D81" s="42">
        <f>D82</f>
        <v>5000</v>
      </c>
      <c r="E81" s="42">
        <f t="shared" si="23"/>
        <v>5000</v>
      </c>
      <c r="F81" s="42">
        <f t="shared" si="23"/>
        <v>5000</v>
      </c>
      <c r="G81" s="30"/>
      <c r="H81" s="22"/>
    </row>
    <row r="82" spans="1:8" x14ac:dyDescent="0.25">
      <c r="A82" s="18" t="s">
        <v>8</v>
      </c>
      <c r="B82" s="16">
        <v>7600091200</v>
      </c>
      <c r="C82" s="27">
        <v>800</v>
      </c>
      <c r="D82" s="42">
        <f>D83</f>
        <v>5000</v>
      </c>
      <c r="E82" s="42">
        <f t="shared" si="23"/>
        <v>5000</v>
      </c>
      <c r="F82" s="42">
        <f t="shared" si="23"/>
        <v>5000</v>
      </c>
      <c r="G82" s="30"/>
      <c r="H82" s="22"/>
    </row>
    <row r="83" spans="1:8" x14ac:dyDescent="0.25">
      <c r="A83" s="43" t="s">
        <v>13</v>
      </c>
      <c r="B83" s="16">
        <v>7600091200</v>
      </c>
      <c r="C83" s="51">
        <v>870</v>
      </c>
      <c r="D83" s="52">
        <v>5000</v>
      </c>
      <c r="E83" s="52">
        <v>5000</v>
      </c>
      <c r="F83" s="44">
        <v>5000</v>
      </c>
      <c r="G83" s="30"/>
      <c r="H83" s="22"/>
    </row>
    <row r="84" spans="1:8" s="87" customFormat="1" ht="47.25" x14ac:dyDescent="0.25">
      <c r="A84" s="144" t="s">
        <v>110</v>
      </c>
      <c r="B84" s="15">
        <v>8000000000</v>
      </c>
      <c r="C84" s="81" t="s">
        <v>57</v>
      </c>
      <c r="D84" s="141">
        <f>D85</f>
        <v>18820</v>
      </c>
      <c r="E84" s="141">
        <f t="shared" ref="E84:F84" si="24">E85</f>
        <v>15820</v>
      </c>
      <c r="F84" s="141">
        <f t="shared" si="24"/>
        <v>15820</v>
      </c>
      <c r="G84" s="95"/>
      <c r="H84" s="94"/>
    </row>
    <row r="85" spans="1:8" ht="43.5" customHeight="1" x14ac:dyDescent="0.25">
      <c r="A85" s="61" t="s">
        <v>62</v>
      </c>
      <c r="B85" s="15">
        <v>8020000000</v>
      </c>
      <c r="C85" s="82" t="s">
        <v>57</v>
      </c>
      <c r="D85" s="60">
        <f>D86+D89</f>
        <v>18820</v>
      </c>
      <c r="E85" s="60">
        <f t="shared" ref="E85:F85" si="25">E86+E89</f>
        <v>15820</v>
      </c>
      <c r="F85" s="60">
        <f t="shared" si="25"/>
        <v>15820</v>
      </c>
      <c r="G85" s="30"/>
      <c r="H85" s="22"/>
    </row>
    <row r="86" spans="1:8" s="87" customFormat="1" ht="43.5" customHeight="1" x14ac:dyDescent="0.25">
      <c r="A86" s="136" t="s">
        <v>111</v>
      </c>
      <c r="B86" s="15">
        <v>8020081530</v>
      </c>
      <c r="C86" s="83" t="s">
        <v>57</v>
      </c>
      <c r="D86" s="135">
        <f>D87</f>
        <v>3000</v>
      </c>
      <c r="E86" s="135">
        <f t="shared" ref="E86:F86" si="26">E87</f>
        <v>0</v>
      </c>
      <c r="F86" s="135">
        <f t="shared" si="26"/>
        <v>0</v>
      </c>
      <c r="G86" s="95"/>
      <c r="H86" s="94"/>
    </row>
    <row r="87" spans="1:8" s="87" customFormat="1" ht="43.5" customHeight="1" x14ac:dyDescent="0.25">
      <c r="A87" s="18" t="s">
        <v>16</v>
      </c>
      <c r="B87" s="15">
        <v>8020081530</v>
      </c>
      <c r="C87" s="27">
        <v>200</v>
      </c>
      <c r="D87" s="135">
        <f>D88</f>
        <v>3000</v>
      </c>
      <c r="E87" s="135">
        <f t="shared" ref="E87:F87" si="27">E88</f>
        <v>0</v>
      </c>
      <c r="F87" s="135">
        <f t="shared" si="27"/>
        <v>0</v>
      </c>
      <c r="G87" s="95"/>
      <c r="H87" s="94"/>
    </row>
    <row r="88" spans="1:8" s="87" customFormat="1" ht="43.5" customHeight="1" x14ac:dyDescent="0.25">
      <c r="A88" s="18" t="s">
        <v>15</v>
      </c>
      <c r="B88" s="15">
        <v>8020081530</v>
      </c>
      <c r="C88" s="27">
        <v>240</v>
      </c>
      <c r="D88" s="135">
        <v>3000</v>
      </c>
      <c r="E88" s="135">
        <v>0</v>
      </c>
      <c r="F88" s="135">
        <v>0</v>
      </c>
      <c r="G88" s="95"/>
      <c r="H88" s="94"/>
    </row>
    <row r="89" spans="1:8" ht="59.25" customHeight="1" x14ac:dyDescent="0.25">
      <c r="A89" s="62" t="s">
        <v>63</v>
      </c>
      <c r="B89" s="15">
        <v>8020091530</v>
      </c>
      <c r="C89" s="83" t="s">
        <v>57</v>
      </c>
      <c r="D89" s="42">
        <f>D90</f>
        <v>15820</v>
      </c>
      <c r="E89" s="42">
        <f t="shared" ref="E89:F90" si="28">E90</f>
        <v>15820</v>
      </c>
      <c r="F89" s="42">
        <f t="shared" si="28"/>
        <v>15820</v>
      </c>
      <c r="G89" s="30"/>
      <c r="H89" s="22"/>
    </row>
    <row r="90" spans="1:8" ht="47.25" x14ac:dyDescent="0.25">
      <c r="A90" s="18" t="s">
        <v>16</v>
      </c>
      <c r="B90" s="15">
        <v>8020091530</v>
      </c>
      <c r="C90" s="27">
        <v>200</v>
      </c>
      <c r="D90" s="42">
        <f>D91</f>
        <v>15820</v>
      </c>
      <c r="E90" s="42">
        <f t="shared" si="28"/>
        <v>15820</v>
      </c>
      <c r="F90" s="42">
        <f t="shared" si="28"/>
        <v>15820</v>
      </c>
      <c r="G90" s="30"/>
      <c r="H90" s="22"/>
    </row>
    <row r="91" spans="1:8" ht="45.75" customHeight="1" x14ac:dyDescent="0.25">
      <c r="A91" s="18" t="s">
        <v>15</v>
      </c>
      <c r="B91" s="15">
        <v>8020091530</v>
      </c>
      <c r="C91" s="27">
        <v>240</v>
      </c>
      <c r="D91" s="63">
        <v>15820</v>
      </c>
      <c r="E91" s="63">
        <v>15820</v>
      </c>
      <c r="F91" s="74">
        <v>15820</v>
      </c>
      <c r="G91" s="30"/>
      <c r="H91" s="22"/>
    </row>
    <row r="92" spans="1:8" ht="24.95" hidden="1" customHeight="1" x14ac:dyDescent="0.25">
      <c r="A92" s="53" t="s">
        <v>2</v>
      </c>
      <c r="B92" s="58"/>
      <c r="C92" s="64"/>
      <c r="D92" s="36"/>
      <c r="E92" s="36"/>
      <c r="F92" s="36"/>
      <c r="G92" s="30"/>
      <c r="H92" s="22"/>
    </row>
    <row r="93" spans="1:8" ht="33.6" hidden="1" customHeight="1" x14ac:dyDescent="0.25">
      <c r="A93" s="53" t="s">
        <v>4</v>
      </c>
      <c r="B93" s="58"/>
      <c r="C93" s="34"/>
      <c r="D93" s="35"/>
      <c r="E93" s="35"/>
      <c r="F93" s="35"/>
      <c r="G93" s="30"/>
      <c r="H93" s="22"/>
    </row>
    <row r="94" spans="1:8" ht="63" hidden="1" x14ac:dyDescent="0.25">
      <c r="A94" s="59" t="s">
        <v>26</v>
      </c>
      <c r="B94" s="14" t="s">
        <v>64</v>
      </c>
      <c r="C94" s="24"/>
      <c r="D94" s="60"/>
      <c r="E94" s="60"/>
      <c r="F94" s="39"/>
      <c r="G94" s="30"/>
      <c r="H94" s="22"/>
    </row>
    <row r="95" spans="1:8" ht="123" hidden="1" customHeight="1" x14ac:dyDescent="0.25">
      <c r="A95" s="40" t="s">
        <v>24</v>
      </c>
      <c r="B95" s="15" t="s">
        <v>65</v>
      </c>
      <c r="C95" s="27"/>
      <c r="D95" s="42"/>
      <c r="E95" s="42"/>
      <c r="F95" s="41"/>
      <c r="G95" s="30"/>
      <c r="H95" s="22"/>
    </row>
    <row r="96" spans="1:8" ht="78.75" hidden="1" x14ac:dyDescent="0.25">
      <c r="A96" s="40" t="s">
        <v>16</v>
      </c>
      <c r="B96" s="15" t="s">
        <v>65</v>
      </c>
      <c r="C96" s="27">
        <v>200</v>
      </c>
      <c r="D96" s="42"/>
      <c r="E96" s="42"/>
      <c r="F96" s="41"/>
      <c r="G96" s="30"/>
      <c r="H96" s="22"/>
    </row>
    <row r="97" spans="1:8" ht="78.75" hidden="1" x14ac:dyDescent="0.25">
      <c r="A97" s="40" t="s">
        <v>15</v>
      </c>
      <c r="B97" s="15" t="s">
        <v>66</v>
      </c>
      <c r="C97" s="27">
        <v>240</v>
      </c>
      <c r="D97" s="42"/>
      <c r="E97" s="42"/>
      <c r="F97" s="41"/>
      <c r="G97" s="30"/>
      <c r="H97" s="22"/>
    </row>
    <row r="98" spans="1:8" ht="55.5" hidden="1" customHeight="1" x14ac:dyDescent="0.25">
      <c r="A98" s="40" t="s">
        <v>25</v>
      </c>
      <c r="B98" s="15" t="s">
        <v>67</v>
      </c>
      <c r="C98" s="29"/>
      <c r="D98" s="41"/>
      <c r="E98" s="41"/>
      <c r="F98" s="41"/>
      <c r="G98" s="30"/>
      <c r="H98" s="22"/>
    </row>
    <row r="99" spans="1:8" ht="164.45" hidden="1" customHeight="1" x14ac:dyDescent="0.25">
      <c r="A99" s="40" t="s">
        <v>24</v>
      </c>
      <c r="B99" s="15" t="s">
        <v>68</v>
      </c>
      <c r="C99" s="29"/>
      <c r="D99" s="41"/>
      <c r="E99" s="41"/>
      <c r="F99" s="41"/>
      <c r="G99" s="30"/>
      <c r="H99" s="22"/>
    </row>
    <row r="100" spans="1:8" ht="78.75" hidden="1" x14ac:dyDescent="0.25">
      <c r="A100" s="18" t="s">
        <v>16</v>
      </c>
      <c r="B100" s="15" t="s">
        <v>69</v>
      </c>
      <c r="C100" s="29">
        <v>200</v>
      </c>
      <c r="D100" s="41"/>
      <c r="E100" s="41"/>
      <c r="F100" s="41"/>
      <c r="G100" s="30"/>
      <c r="H100" s="22"/>
    </row>
    <row r="101" spans="1:8" ht="78.75" hidden="1" x14ac:dyDescent="0.25">
      <c r="A101" s="43" t="s">
        <v>15</v>
      </c>
      <c r="B101" s="16" t="s">
        <v>34</v>
      </c>
      <c r="C101" s="32">
        <v>240</v>
      </c>
      <c r="D101" s="44"/>
      <c r="E101" s="44"/>
      <c r="F101" s="44"/>
      <c r="G101" s="30"/>
      <c r="H101" s="22"/>
    </row>
    <row r="102" spans="1:8" ht="31.5" hidden="1" x14ac:dyDescent="0.25">
      <c r="A102" s="53" t="s">
        <v>5</v>
      </c>
      <c r="B102" s="58"/>
      <c r="C102" s="34"/>
      <c r="D102" s="35"/>
      <c r="E102" s="35"/>
      <c r="F102" s="35"/>
      <c r="G102" s="30"/>
      <c r="H102" s="22"/>
    </row>
    <row r="103" spans="1:8" ht="47.25" hidden="1" x14ac:dyDescent="0.25">
      <c r="A103" s="37" t="s">
        <v>28</v>
      </c>
      <c r="B103" s="14" t="s">
        <v>32</v>
      </c>
      <c r="C103" s="38"/>
      <c r="D103" s="39"/>
      <c r="E103" s="39"/>
      <c r="F103" s="39"/>
      <c r="G103" s="30"/>
      <c r="H103" s="22"/>
    </row>
    <row r="104" spans="1:8" ht="45.6" hidden="1" customHeight="1" x14ac:dyDescent="0.25">
      <c r="A104" s="18" t="s">
        <v>31</v>
      </c>
      <c r="B104" s="15" t="s">
        <v>70</v>
      </c>
      <c r="C104" s="27"/>
      <c r="D104" s="42"/>
      <c r="E104" s="42"/>
      <c r="F104" s="41"/>
      <c r="G104" s="30"/>
      <c r="H104" s="22"/>
    </row>
    <row r="105" spans="1:8" ht="78.75" hidden="1" x14ac:dyDescent="0.25">
      <c r="A105" s="18" t="s">
        <v>16</v>
      </c>
      <c r="B105" s="15" t="s">
        <v>71</v>
      </c>
      <c r="C105" s="27">
        <v>200</v>
      </c>
      <c r="D105" s="42"/>
      <c r="E105" s="42"/>
      <c r="F105" s="41"/>
      <c r="G105" s="30"/>
      <c r="H105" s="22"/>
    </row>
    <row r="106" spans="1:8" ht="78.75" hidden="1" x14ac:dyDescent="0.25">
      <c r="A106" s="43" t="s">
        <v>15</v>
      </c>
      <c r="B106" s="16" t="s">
        <v>72</v>
      </c>
      <c r="C106" s="51">
        <v>240</v>
      </c>
      <c r="D106" s="52"/>
      <c r="E106" s="52"/>
      <c r="F106" s="44"/>
      <c r="G106" s="30"/>
      <c r="H106" s="22"/>
    </row>
    <row r="107" spans="1:8" hidden="1" x14ac:dyDescent="0.25">
      <c r="A107" s="65"/>
      <c r="B107" s="58"/>
      <c r="C107" s="20"/>
      <c r="D107" s="57"/>
      <c r="E107" s="57"/>
      <c r="F107" s="35"/>
      <c r="G107" s="30"/>
      <c r="H107" s="22"/>
    </row>
    <row r="108" spans="1:8" ht="31.5" x14ac:dyDescent="0.25">
      <c r="A108" s="143" t="s">
        <v>29</v>
      </c>
      <c r="B108" s="15">
        <v>8200000000</v>
      </c>
      <c r="C108" s="81" t="s">
        <v>57</v>
      </c>
      <c r="D108" s="141">
        <f>D109</f>
        <v>177701.92</v>
      </c>
      <c r="E108" s="141">
        <f t="shared" ref="E108:F110" si="29">E109</f>
        <v>90662.01</v>
      </c>
      <c r="F108" s="141">
        <f t="shared" si="29"/>
        <v>1951.32</v>
      </c>
      <c r="G108" s="30"/>
      <c r="H108" s="22"/>
    </row>
    <row r="109" spans="1:8" ht="45" customHeight="1" x14ac:dyDescent="0.25">
      <c r="A109" s="23" t="s">
        <v>73</v>
      </c>
      <c r="B109" s="15">
        <v>8200093530</v>
      </c>
      <c r="C109" s="17" t="s">
        <v>57</v>
      </c>
      <c r="D109" s="41">
        <f>D110</f>
        <v>177701.92</v>
      </c>
      <c r="E109" s="41">
        <f t="shared" si="29"/>
        <v>90662.01</v>
      </c>
      <c r="F109" s="41">
        <f t="shared" si="29"/>
        <v>1951.32</v>
      </c>
      <c r="G109" s="30"/>
      <c r="H109" s="22"/>
    </row>
    <row r="110" spans="1:8" ht="47.25" x14ac:dyDescent="0.25">
      <c r="A110" s="18" t="s">
        <v>16</v>
      </c>
      <c r="B110" s="15">
        <v>8200093530</v>
      </c>
      <c r="C110" s="29">
        <v>200</v>
      </c>
      <c r="D110" s="41">
        <f>D111</f>
        <v>177701.92</v>
      </c>
      <c r="E110" s="41">
        <f t="shared" si="29"/>
        <v>90662.01</v>
      </c>
      <c r="F110" s="41">
        <f t="shared" si="29"/>
        <v>1951.32</v>
      </c>
      <c r="G110" s="30"/>
      <c r="H110" s="22"/>
    </row>
    <row r="111" spans="1:8" ht="47.25" customHeight="1" x14ac:dyDescent="0.25">
      <c r="A111" s="18" t="s">
        <v>15</v>
      </c>
      <c r="B111" s="15">
        <v>8200093530</v>
      </c>
      <c r="C111" s="29">
        <v>240</v>
      </c>
      <c r="D111" s="104">
        <v>177701.92</v>
      </c>
      <c r="E111" s="104">
        <v>90662.01</v>
      </c>
      <c r="F111" s="104">
        <v>1951.32</v>
      </c>
      <c r="G111" s="30"/>
      <c r="H111" s="22"/>
    </row>
    <row r="112" spans="1:8" ht="23.45" hidden="1" customHeight="1" x14ac:dyDescent="0.25">
      <c r="A112" s="33" t="s">
        <v>18</v>
      </c>
      <c r="B112" s="80" t="s">
        <v>77</v>
      </c>
      <c r="C112" s="19" t="s">
        <v>57</v>
      </c>
      <c r="D112" s="35">
        <f>D113</f>
        <v>0</v>
      </c>
      <c r="E112" s="35">
        <f t="shared" ref="E112:F113" si="30">E113</f>
        <v>0</v>
      </c>
      <c r="F112" s="35">
        <f t="shared" si="30"/>
        <v>0</v>
      </c>
      <c r="G112" s="30"/>
      <c r="H112" s="22"/>
    </row>
    <row r="113" spans="1:8" ht="16.5" hidden="1" customHeight="1" x14ac:dyDescent="0.25">
      <c r="A113" s="33" t="s">
        <v>19</v>
      </c>
      <c r="B113" s="80" t="s">
        <v>77</v>
      </c>
      <c r="C113" s="19" t="s">
        <v>57</v>
      </c>
      <c r="D113" s="35">
        <f>D114</f>
        <v>0</v>
      </c>
      <c r="E113" s="35">
        <f t="shared" si="30"/>
        <v>0</v>
      </c>
      <c r="F113" s="35">
        <f t="shared" si="30"/>
        <v>0</v>
      </c>
      <c r="G113" s="30"/>
      <c r="H113" s="22"/>
    </row>
    <row r="114" spans="1:8" ht="21" hidden="1" customHeight="1" x14ac:dyDescent="0.25">
      <c r="A114" s="71" t="s">
        <v>39</v>
      </c>
      <c r="B114" s="69">
        <v>8500000000</v>
      </c>
      <c r="C114" s="84" t="s">
        <v>57</v>
      </c>
      <c r="D114" s="70">
        <f>D115</f>
        <v>0</v>
      </c>
      <c r="E114" s="70">
        <f t="shared" ref="E114:F115" si="31">E115</f>
        <v>0</v>
      </c>
      <c r="F114" s="70">
        <f t="shared" si="31"/>
        <v>0</v>
      </c>
      <c r="G114" s="30"/>
      <c r="H114" s="22"/>
    </row>
    <row r="115" spans="1:8" ht="43.5" hidden="1" customHeight="1" x14ac:dyDescent="0.25">
      <c r="A115" s="72" t="s">
        <v>47</v>
      </c>
      <c r="B115" s="69">
        <v>8500090400</v>
      </c>
      <c r="C115" s="8">
        <v>200</v>
      </c>
      <c r="D115" s="70">
        <f>D116</f>
        <v>0</v>
      </c>
      <c r="E115" s="70">
        <f t="shared" si="31"/>
        <v>0</v>
      </c>
      <c r="F115" s="70">
        <f t="shared" si="31"/>
        <v>0</v>
      </c>
      <c r="G115" s="30"/>
      <c r="H115" s="22"/>
    </row>
    <row r="116" spans="1:8" ht="46.5" hidden="1" customHeight="1" x14ac:dyDescent="0.25">
      <c r="A116" s="73" t="s">
        <v>15</v>
      </c>
      <c r="B116" s="69">
        <v>8500090400</v>
      </c>
      <c r="C116" s="8">
        <v>240</v>
      </c>
      <c r="D116" s="70">
        <v>0</v>
      </c>
      <c r="E116" s="70">
        <v>0</v>
      </c>
      <c r="F116" s="70">
        <v>0</v>
      </c>
      <c r="G116" s="30"/>
      <c r="H116" s="22"/>
    </row>
    <row r="117" spans="1:8" s="87" customFormat="1" ht="27" hidden="1" customHeight="1" x14ac:dyDescent="0.25">
      <c r="A117" s="103" t="s">
        <v>74</v>
      </c>
      <c r="B117" s="68" t="s">
        <v>77</v>
      </c>
      <c r="C117" s="49" t="s">
        <v>57</v>
      </c>
      <c r="D117" s="67">
        <f>D118</f>
        <v>0</v>
      </c>
      <c r="E117" s="67">
        <f t="shared" ref="E117:F117" si="32">E118</f>
        <v>0</v>
      </c>
      <c r="F117" s="67">
        <f t="shared" si="32"/>
        <v>0</v>
      </c>
      <c r="G117" s="95"/>
      <c r="H117" s="94"/>
    </row>
    <row r="118" spans="1:8" s="87" customFormat="1" ht="27" hidden="1" customHeight="1" x14ac:dyDescent="0.25">
      <c r="A118" s="37" t="s">
        <v>84</v>
      </c>
      <c r="B118" s="16">
        <v>7500000000</v>
      </c>
      <c r="C118" s="82" t="s">
        <v>57</v>
      </c>
      <c r="D118" s="67">
        <f>D119</f>
        <v>0</v>
      </c>
      <c r="E118" s="67">
        <f t="shared" ref="E118:F118" si="33">E119</f>
        <v>0</v>
      </c>
      <c r="F118" s="67">
        <f t="shared" si="33"/>
        <v>0</v>
      </c>
      <c r="G118" s="95"/>
      <c r="H118" s="94"/>
    </row>
    <row r="119" spans="1:8" ht="22.5" hidden="1" customHeight="1" x14ac:dyDescent="0.25">
      <c r="A119" s="54" t="s">
        <v>75</v>
      </c>
      <c r="B119" s="68" t="s">
        <v>79</v>
      </c>
      <c r="C119" s="49" t="s">
        <v>57</v>
      </c>
      <c r="D119" s="67">
        <f>D120</f>
        <v>0</v>
      </c>
      <c r="E119" s="67">
        <f t="shared" ref="E119:F120" si="34">E120</f>
        <v>0</v>
      </c>
      <c r="F119" s="67">
        <f t="shared" si="34"/>
        <v>0</v>
      </c>
      <c r="G119" s="30"/>
      <c r="H119" s="22"/>
    </row>
    <row r="120" spans="1:8" ht="28.5" hidden="1" customHeight="1" x14ac:dyDescent="0.25">
      <c r="A120" s="54" t="s">
        <v>11</v>
      </c>
      <c r="B120" s="68" t="s">
        <v>79</v>
      </c>
      <c r="C120" s="66">
        <v>300</v>
      </c>
      <c r="D120" s="67">
        <f>D121</f>
        <v>0</v>
      </c>
      <c r="E120" s="67">
        <f t="shared" si="34"/>
        <v>0</v>
      </c>
      <c r="F120" s="67">
        <f t="shared" si="34"/>
        <v>0</v>
      </c>
      <c r="G120" s="30"/>
      <c r="H120" s="22"/>
    </row>
    <row r="121" spans="1:8" ht="32.25" hidden="1" customHeight="1" x14ac:dyDescent="0.25">
      <c r="A121" s="54" t="s">
        <v>83</v>
      </c>
      <c r="B121" s="68" t="s">
        <v>79</v>
      </c>
      <c r="C121" s="66">
        <v>310</v>
      </c>
      <c r="D121" s="67">
        <v>0</v>
      </c>
      <c r="E121" s="67">
        <v>0</v>
      </c>
      <c r="F121" s="67">
        <v>0</v>
      </c>
      <c r="G121" s="30"/>
      <c r="H121" s="22"/>
    </row>
    <row r="122" spans="1:8" ht="32.25" customHeight="1" x14ac:dyDescent="0.25">
      <c r="A122" s="145" t="s">
        <v>76</v>
      </c>
      <c r="B122" s="96">
        <v>8300000000</v>
      </c>
      <c r="C122" s="146" t="s">
        <v>57</v>
      </c>
      <c r="D122" s="147">
        <f>D123</f>
        <v>38249.980000000003</v>
      </c>
      <c r="E122" s="148">
        <f t="shared" ref="E122:F124" si="35">E123</f>
        <v>0</v>
      </c>
      <c r="F122" s="148">
        <f t="shared" si="35"/>
        <v>0</v>
      </c>
      <c r="G122" s="30"/>
      <c r="H122" s="22"/>
    </row>
    <row r="123" spans="1:8" ht="34.5" customHeight="1" x14ac:dyDescent="0.25">
      <c r="A123" s="65" t="s">
        <v>40</v>
      </c>
      <c r="B123" s="69">
        <v>8300093530</v>
      </c>
      <c r="C123" s="84" t="s">
        <v>57</v>
      </c>
      <c r="D123" s="128">
        <f>D124</f>
        <v>38249.980000000003</v>
      </c>
      <c r="E123" s="70">
        <f t="shared" si="35"/>
        <v>0</v>
      </c>
      <c r="F123" s="70">
        <f t="shared" si="35"/>
        <v>0</v>
      </c>
      <c r="G123" s="30"/>
      <c r="H123" s="22"/>
    </row>
    <row r="124" spans="1:8" ht="48" customHeight="1" x14ac:dyDescent="0.25">
      <c r="A124" s="65" t="s">
        <v>47</v>
      </c>
      <c r="B124" s="69">
        <v>8300093530</v>
      </c>
      <c r="C124" s="12">
        <v>200</v>
      </c>
      <c r="D124" s="128">
        <f>D125</f>
        <v>38249.980000000003</v>
      </c>
      <c r="E124" s="70">
        <f t="shared" si="35"/>
        <v>0</v>
      </c>
      <c r="F124" s="70">
        <f t="shared" si="35"/>
        <v>0</v>
      </c>
      <c r="G124" s="30"/>
      <c r="H124" s="22"/>
    </row>
    <row r="125" spans="1:8" ht="51.75" customHeight="1" x14ac:dyDescent="0.25">
      <c r="A125" s="65" t="s">
        <v>15</v>
      </c>
      <c r="B125" s="69">
        <v>8300093530</v>
      </c>
      <c r="C125" s="13">
        <v>240</v>
      </c>
      <c r="D125" s="128">
        <v>38249.980000000003</v>
      </c>
      <c r="E125" s="70">
        <v>0</v>
      </c>
      <c r="F125" s="75">
        <v>0</v>
      </c>
      <c r="G125" s="30"/>
      <c r="H125" s="22"/>
    </row>
    <row r="126" spans="1:8" ht="30" customHeight="1" x14ac:dyDescent="0.25">
      <c r="A126" s="149" t="s">
        <v>78</v>
      </c>
      <c r="B126" s="150"/>
      <c r="C126" s="150"/>
      <c r="D126" s="151"/>
      <c r="E126" s="85">
        <v>71961.17</v>
      </c>
      <c r="F126" s="86">
        <v>144494.6</v>
      </c>
      <c r="G126" s="30"/>
      <c r="H126" s="22"/>
    </row>
    <row r="127" spans="1:8" ht="24.95" customHeight="1" x14ac:dyDescent="0.25">
      <c r="A127" s="76" t="s">
        <v>20</v>
      </c>
      <c r="B127" s="77"/>
      <c r="C127" s="77"/>
      <c r="D127" s="78">
        <f>D10+D37+D21</f>
        <v>6482724.7400000002</v>
      </c>
      <c r="E127" s="78">
        <f>E10+E37+E21+E126</f>
        <v>3442614.17</v>
      </c>
      <c r="F127" s="78">
        <f>F10+F37+F21+F126</f>
        <v>3497209.67</v>
      </c>
      <c r="G127" s="30"/>
      <c r="H127" s="22"/>
    </row>
  </sheetData>
  <mergeCells count="11">
    <mergeCell ref="A126:D126"/>
    <mergeCell ref="D1:F1"/>
    <mergeCell ref="D2:F2"/>
    <mergeCell ref="D5:F5"/>
    <mergeCell ref="C3:F3"/>
    <mergeCell ref="C4:F4"/>
    <mergeCell ref="A7:F7"/>
    <mergeCell ref="A8:A9"/>
    <mergeCell ref="B8:B9"/>
    <mergeCell ref="C8:C9"/>
    <mergeCell ref="D8:F8"/>
  </mergeCells>
  <pageMargins left="0.70866141732283472" right="0.31496062992125984" top="0.47244094488188981" bottom="0.47244094488188981" header="0.31496062992125984" footer="0.31496062992125984"/>
  <pageSetup paperSize="9" scale="81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4 программы</vt:lpstr>
      <vt:lpstr>'Приложение 4 программы'!Заголовки_для_печати</vt:lpstr>
      <vt:lpstr>'Приложение 4 программы'!Область_печати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2022-06-24T10:29:55Z</dcterms:modified>
</cp:coreProperties>
</file>