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сполнение Судрома 2022\Решение с приложениями\"/>
    </mc:Choice>
  </mc:AlternateContent>
  <bookViews>
    <workbookView xWindow="-120" yWindow="-120" windowWidth="29040" windowHeight="15840"/>
  </bookViews>
  <sheets>
    <sheet name="Приложение №1" sheetId="1" r:id="rId1"/>
  </sheets>
  <definedNames>
    <definedName name="_xlnm.Print_Titles" localSheetId="0">'Приложение №1'!$9:$10</definedName>
    <definedName name="_xlnm.Print_Area" localSheetId="0">'Приложение №1'!$A$1:$G$72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C28" i="1"/>
  <c r="D28" i="1"/>
  <c r="E28" i="1"/>
  <c r="D42" i="1"/>
  <c r="E42" i="1"/>
  <c r="C42" i="1"/>
  <c r="G11" i="1" l="1"/>
  <c r="E66" i="1"/>
  <c r="F66" i="1"/>
  <c r="C66" i="1" l="1"/>
  <c r="D23" i="1" l="1"/>
  <c r="D22" i="1" s="1"/>
  <c r="E23" i="1"/>
  <c r="E22" i="1" s="1"/>
  <c r="C23" i="1"/>
  <c r="C22" i="1" s="1"/>
  <c r="G13" i="1" l="1"/>
  <c r="G15" i="1"/>
  <c r="G18" i="1"/>
  <c r="G20" i="1"/>
  <c r="G21" i="1"/>
  <c r="G31" i="1"/>
  <c r="G32" i="1"/>
  <c r="G33" i="1"/>
  <c r="G34" i="1"/>
  <c r="G35" i="1"/>
  <c r="G36" i="1"/>
  <c r="G37" i="1"/>
  <c r="G38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3" i="1"/>
  <c r="G64" i="1"/>
  <c r="G65" i="1"/>
  <c r="G68" i="1"/>
  <c r="G69" i="1"/>
  <c r="G70" i="1"/>
  <c r="G71" i="1"/>
  <c r="D66" i="1"/>
  <c r="D61" i="1"/>
  <c r="D48" i="1"/>
  <c r="D26" i="1"/>
  <c r="D25" i="1" s="1"/>
  <c r="D19" i="1"/>
  <c r="D17" i="1"/>
  <c r="D14" i="1"/>
  <c r="D12" i="1"/>
  <c r="D16" i="1" l="1"/>
  <c r="D41" i="1"/>
  <c r="D40" i="1" s="1"/>
  <c r="D72" i="1" l="1"/>
  <c r="E48" i="1"/>
  <c r="G48" i="1" s="1"/>
  <c r="F48" i="1"/>
  <c r="C48" i="1" l="1"/>
  <c r="E61" i="1" l="1"/>
  <c r="G61" i="1" s="1"/>
  <c r="C61" i="1"/>
  <c r="G66" i="1" l="1"/>
  <c r="C41" i="1"/>
  <c r="C40" i="1" s="1"/>
  <c r="E26" i="1"/>
  <c r="E25" i="1" s="1"/>
  <c r="C26" i="1"/>
  <c r="C25" i="1" s="1"/>
  <c r="E19" i="1"/>
  <c r="G19" i="1" s="1"/>
  <c r="C19" i="1"/>
  <c r="E17" i="1"/>
  <c r="G17" i="1" s="1"/>
  <c r="C17" i="1"/>
  <c r="E14" i="1"/>
  <c r="G14" i="1" s="1"/>
  <c r="C14" i="1"/>
  <c r="E12" i="1"/>
  <c r="C12" i="1"/>
  <c r="G12" i="1" l="1"/>
  <c r="G42" i="1"/>
  <c r="E41" i="1"/>
  <c r="E40" i="1" s="1"/>
  <c r="E16" i="1"/>
  <c r="C16" i="1"/>
  <c r="C11" i="1" l="1"/>
  <c r="C72" i="1" s="1"/>
  <c r="G41" i="1"/>
  <c r="G40" i="1"/>
  <c r="E72" i="1"/>
  <c r="G72" i="1" s="1"/>
  <c r="G16" i="1"/>
</calcChain>
</file>

<file path=xl/sharedStrings.xml><?xml version="1.0" encoding="utf-8"?>
<sst xmlns="http://schemas.openxmlformats.org/spreadsheetml/2006/main" count="134" uniqueCount="128">
  <si>
    <t xml:space="preserve">к решению Совета депутатов 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</si>
  <si>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</si>
  <si>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</si>
  <si>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</si>
  <si>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</si>
  <si>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</si>
  <si>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</si>
  <si>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</si>
  <si>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</si>
  <si>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</si>
  <si>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</si>
  <si>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</si>
  <si>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</si>
  <si>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</si>
  <si>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</si>
  <si>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</si>
  <si>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</si>
  <si>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</si>
  <si>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</si>
  <si>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</si>
  <si>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</si>
  <si>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</si>
  <si>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  Земельный налог с организаций</t>
  </si>
  <si>
    <t>1 06 06030 00 0000 110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</si>
  <si>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</si>
  <si>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</si>
  <si>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</si>
  <si>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</si>
  <si>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</si>
  <si>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</si>
  <si>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</si>
  <si>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</si>
  <si>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</si>
  <si>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</si>
  <si>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</si>
  <si>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</si>
  <si>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</si>
  <si>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</si>
  <si>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</si>
  <si>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</si>
  <si>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</si>
  <si>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</si>
  <si>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</si>
  <si>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</si>
  <si>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</si>
  <si>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</si>
  <si>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</si>
  <si>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</si>
  <si>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</si>
  <si>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</si>
  <si>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</si>
  <si>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</si>
  <si>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</si>
  <si>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</si>
  <si>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</si>
  <si>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</si>
  <si>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</si>
  <si>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</si>
  <si>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</si>
  <si>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</si>
  <si>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</si>
  <si>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</si>
  <si>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</si>
  <si>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</si>
  <si>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</si>
  <si>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</si>
  <si>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</si>
  <si>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</si>
  <si>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</si>
  <si>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</si>
  <si>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</si>
  <si>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</si>
  <si>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</si>
  <si>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</si>
  <si>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</si>
  <si>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</si>
  <si>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</si>
  <si>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</si>
  <si>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</si>
  <si>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</si>
  <si>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</si>
  <si>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</si>
  <si>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</si>
  <si>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</si>
  <si>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</si>
  <si>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</si>
  <si>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</si>
  <si>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</si>
  <si>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Субсидии на реализацию программ формирования современной городской среды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</si>
  <si>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</si>
  <si>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</si>
  <si>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</si>
  <si>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</si>
  <si>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</si>
  <si>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</si>
  <si>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</si>
  <si>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</si>
  <si>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</si>
  <si>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</si>
  <si>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</si>
  <si>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</si>
  <si>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</si>
  <si>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</si>
  <si>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>2 02 39998 10 0000 150</t>
  </si>
  <si>
    <t>Единая субвенция бюджетам сельских поселений</t>
  </si>
  <si>
    <t>Приложение № 1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</si>
  <si>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</si>
  <si>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>Первоначальный план</t>
  </si>
  <si>
    <t>Уточненный план</t>
  </si>
  <si>
    <t xml:space="preserve">     года</t>
  </si>
  <si>
    <t xml:space="preserve">     Земельный налог с физических лиц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</si>
  <si>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</si>
  <si>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</si>
  <si>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</si>
  <si>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</si>
  <si>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 xml:space="preserve">     Земельный налог (по обязательствам, возникшим до 1 января 2006 года)</t>
  </si>
  <si>
    <t>1 09 04050 00 0000 110</t>
  </si>
  <si>
    <t xml:space="preserve">Субвенции бюджетам бюджетной
системы Российской Федерации </t>
  </si>
  <si>
    <t>Иные межбюджетные трансферты</t>
  </si>
  <si>
    <t xml:space="preserve"> от ""  2023 г. №</t>
  </si>
  <si>
    <t xml:space="preserve"> Вельского муниципального района Архангельской области </t>
  </si>
  <si>
    <t>сельского  поселения  "Судромское"</t>
  </si>
  <si>
    <t xml:space="preserve">Доходы бюджета сельского поселения «Судромское» Вельского муниципального района Архангельской области по кодам классификации доходов бюджетов за 2022 год </t>
  </si>
  <si>
    <t>1 17 05050 10 0000 180</t>
  </si>
  <si>
    <t>ПРОЧИЕ НЕНАЛОГОВЫЕ ДОХОДЫ БЮДЖЕТОВ СЕЛЬСКИХ ПОСЕЛЕНИЙ</t>
  </si>
  <si>
    <t>Сумма, рублей</t>
  </si>
  <si>
    <t>Исполнено, руб.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</si>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</sst>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left" vertical="center" wrapText="1" indent="1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 readingOrder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49" fontId="1" fillId="0" borderId="5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vertical="center" wrapText="1" indent="1"/>
    </xf>
    <xf numFmtId="49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vertical="center"/>
    </xf>
    <xf numFmtId="0" fontId="2" fillId="0" borderId="10" xfId="0" applyFont="1" applyFill="1" applyBorder="1"/>
    <xf numFmtId="2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 wrapText="1"/>
    </xf>
    <xf numFmtId="49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/>
    <xf numFmtId="4" fontId="1" fillId="0" borderId="3" xfId="1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topLeftCell="A59" zoomScaleNormal="90" zoomScaleSheetLayoutView="100" workbookViewId="0">
      <selection activeCell="A68" sqref="A68"/>
    </sheetView>
  </sheetViews>
  <sheetFormatPr defaultRowHeight="15" x14ac:dyDescent="0.2"/>
  <cols>
    <col min="1" max="1" width="52.5703125" style="4" customWidth="1"/>
    <col min="2" max="2" width="24" style="4" customWidth="1"/>
    <col min="3" max="3" width="17.7109375" style="4" customWidth="1"/>
    <col min="4" max="4" width="15" style="4" customWidth="1"/>
    <col min="5" max="5" width="14.7109375" style="4" customWidth="1"/>
    <col min="6" max="6" width="0.140625" style="4" hidden="1" customWidth="1"/>
    <col min="7" max="7" width="9.5703125" style="4" bestFit="1" customWidth="1"/>
    <col min="8" max="16384" width="9.140625" style="4"/>
  </cols>
  <sheetData>
    <row r="1" spans="1:14" ht="12.75" customHeight="1" x14ac:dyDescent="0.25">
      <c r="A1" s="1"/>
      <c r="B1" s="2"/>
      <c r="C1" s="61" t="s">
        <v>105</v>
      </c>
      <c r="D1" s="61"/>
      <c r="E1" s="61"/>
      <c r="F1" s="61"/>
      <c r="G1" s="61"/>
    </row>
    <row r="2" spans="1:14" ht="15.75" customHeight="1" x14ac:dyDescent="0.25">
      <c r="A2" s="1"/>
      <c r="B2" s="2"/>
      <c r="C2" s="61" t="s">
        <v>0</v>
      </c>
      <c r="D2" s="61"/>
      <c r="E2" s="61"/>
      <c r="F2" s="62"/>
      <c r="G2" s="62"/>
    </row>
    <row r="3" spans="1:14" ht="12.95" customHeight="1" x14ac:dyDescent="0.25">
      <c r="A3" s="1"/>
      <c r="B3" s="2"/>
      <c r="C3" s="61" t="s">
        <v>121</v>
      </c>
      <c r="D3" s="61"/>
      <c r="E3" s="61"/>
      <c r="F3" s="62"/>
      <c r="G3" s="62"/>
    </row>
    <row r="4" spans="1:14" ht="30" customHeight="1" x14ac:dyDescent="0.25">
      <c r="A4" s="1"/>
      <c r="B4" s="2"/>
      <c r="C4" s="61" t="s">
        <v>120</v>
      </c>
      <c r="D4" s="61"/>
      <c r="E4" s="61"/>
      <c r="F4" s="62"/>
      <c r="G4" s="62"/>
    </row>
    <row r="5" spans="1:14" ht="15.75" x14ac:dyDescent="0.25">
      <c r="A5" s="1"/>
      <c r="B5" s="2"/>
      <c r="C5" s="63" t="s">
        <v>119</v>
      </c>
      <c r="D5" s="63"/>
      <c r="E5" s="63"/>
      <c r="F5" s="62"/>
      <c r="G5" s="62"/>
    </row>
    <row r="6" spans="1:14" ht="15.75" x14ac:dyDescent="0.25">
      <c r="A6" s="1"/>
      <c r="B6" s="2"/>
      <c r="C6" s="5"/>
      <c r="D6" s="5"/>
      <c r="E6" s="5"/>
      <c r="F6" s="3"/>
    </row>
    <row r="7" spans="1:14" ht="53.1" customHeight="1" x14ac:dyDescent="0.2">
      <c r="A7" s="59" t="s">
        <v>122</v>
      </c>
      <c r="B7" s="59"/>
      <c r="C7" s="59"/>
      <c r="D7" s="59"/>
      <c r="E7" s="59"/>
    </row>
    <row r="8" spans="1:14" ht="64.5" hidden="1" customHeight="1" x14ac:dyDescent="0.25">
      <c r="A8" s="66" t="s">
        <v>1</v>
      </c>
      <c r="B8" s="66"/>
      <c r="C8" s="66"/>
      <c r="D8" s="66"/>
      <c r="E8" s="66"/>
    </row>
    <row r="9" spans="1:14" ht="14.25" customHeight="1" x14ac:dyDescent="0.2">
      <c r="A9" s="67" t="s">
        <v>2</v>
      </c>
      <c r="B9" s="67" t="s">
        <v>3</v>
      </c>
      <c r="C9" s="65" t="s">
        <v>125</v>
      </c>
      <c r="D9" s="65"/>
      <c r="E9" s="60" t="s">
        <v>126</v>
      </c>
      <c r="F9" s="64" t="s">
        <v>106</v>
      </c>
      <c r="G9" s="64" t="s">
        <v>106</v>
      </c>
    </row>
    <row r="10" spans="1:14" ht="36.950000000000003" customHeight="1" x14ac:dyDescent="0.2">
      <c r="A10" s="67"/>
      <c r="B10" s="67"/>
      <c r="C10" s="42" t="s">
        <v>107</v>
      </c>
      <c r="D10" s="42" t="s">
        <v>108</v>
      </c>
      <c r="E10" s="60"/>
      <c r="F10" s="64" t="s">
        <v>109</v>
      </c>
      <c r="G10" s="64" t="s">
        <v>109</v>
      </c>
    </row>
    <row r="11" spans="1:14" ht="15.75" x14ac:dyDescent="0.2">
      <c r="A11" s="33" t="s">
        <v>4</v>
      </c>
      <c r="B11" s="34" t="s">
        <v>5</v>
      </c>
      <c r="C11" s="35">
        <f t="shared" ref="C11:D11" si="0">C12+C14+C16+C25+C39+C28</f>
        <v>707500</v>
      </c>
      <c r="D11" s="35">
        <f t="shared" si="0"/>
        <v>707500</v>
      </c>
      <c r="E11" s="35">
        <f>E12+E14+E16+E25+E39+E28</f>
        <v>876154.27</v>
      </c>
      <c r="F11" s="35">
        <f t="shared" ref="F11" si="1">F12+F14+F16+F25+F39</f>
        <v>0</v>
      </c>
      <c r="G11" s="35">
        <f>E11/D11*100</f>
        <v>123.8380593639576</v>
      </c>
      <c r="K11" s="44"/>
    </row>
    <row r="12" spans="1:14" ht="21" customHeight="1" x14ac:dyDescent="0.2">
      <c r="A12" s="14" t="s">
        <v>6</v>
      </c>
      <c r="B12" s="7" t="s">
        <v>7</v>
      </c>
      <c r="C12" s="8">
        <f>C13</f>
        <v>185600</v>
      </c>
      <c r="D12" s="8">
        <f>D13</f>
        <v>185600</v>
      </c>
      <c r="E12" s="8">
        <f>E13</f>
        <v>281172.24</v>
      </c>
      <c r="G12" s="48">
        <f t="shared" ref="G12:G72" si="2">E12/D12*100</f>
        <v>151.49366379310345</v>
      </c>
      <c r="N12" s="44"/>
    </row>
    <row r="13" spans="1:14" ht="17.45" customHeight="1" x14ac:dyDescent="0.2">
      <c r="A13" s="6" t="s">
        <v>8</v>
      </c>
      <c r="B13" s="7" t="s">
        <v>9</v>
      </c>
      <c r="C13" s="8">
        <v>185600</v>
      </c>
      <c r="D13" s="8">
        <v>185600</v>
      </c>
      <c r="E13" s="8">
        <v>281172.24</v>
      </c>
      <c r="G13" s="48">
        <f t="shared" si="2"/>
        <v>151.49366379310345</v>
      </c>
    </row>
    <row r="14" spans="1:14" ht="17.45" hidden="1" customHeight="1" x14ac:dyDescent="0.2">
      <c r="A14" s="9" t="s">
        <v>10</v>
      </c>
      <c r="B14" s="7" t="s">
        <v>11</v>
      </c>
      <c r="C14" s="8">
        <f>C15</f>
        <v>0</v>
      </c>
      <c r="D14" s="8">
        <f>D15</f>
        <v>0</v>
      </c>
      <c r="E14" s="8">
        <f>E15</f>
        <v>0</v>
      </c>
      <c r="G14" s="47" t="e">
        <f t="shared" si="2"/>
        <v>#DIV/0!</v>
      </c>
    </row>
    <row r="15" spans="1:14" ht="17.45" hidden="1" customHeight="1" x14ac:dyDescent="0.2">
      <c r="A15" s="6" t="s">
        <v>12</v>
      </c>
      <c r="B15" s="7" t="s">
        <v>13</v>
      </c>
      <c r="C15" s="8">
        <v>0</v>
      </c>
      <c r="D15" s="8">
        <v>0</v>
      </c>
      <c r="E15" s="8">
        <v>0</v>
      </c>
      <c r="G15" s="45" t="e">
        <f t="shared" si="2"/>
        <v>#DIV/0!</v>
      </c>
    </row>
    <row r="16" spans="1:14" ht="15.75" x14ac:dyDescent="0.2">
      <c r="A16" s="9" t="s">
        <v>14</v>
      </c>
      <c r="B16" s="7" t="s">
        <v>15</v>
      </c>
      <c r="C16" s="8">
        <f>C17+C19</f>
        <v>521900</v>
      </c>
      <c r="D16" s="8">
        <f>D17+D19</f>
        <v>521900</v>
      </c>
      <c r="E16" s="8">
        <f>E17+E19</f>
        <v>570623.57999999996</v>
      </c>
      <c r="G16" s="48">
        <f t="shared" si="2"/>
        <v>109.33580762598199</v>
      </c>
    </row>
    <row r="17" spans="1:7" ht="15.75" x14ac:dyDescent="0.2">
      <c r="A17" s="9" t="s">
        <v>16</v>
      </c>
      <c r="B17" s="7" t="s">
        <v>17</v>
      </c>
      <c r="C17" s="8">
        <f>C18</f>
        <v>101000</v>
      </c>
      <c r="D17" s="8">
        <f>D18</f>
        <v>101000</v>
      </c>
      <c r="E17" s="8">
        <f>E18</f>
        <v>104936.08</v>
      </c>
      <c r="G17" s="48">
        <f t="shared" si="2"/>
        <v>103.89710891089111</v>
      </c>
    </row>
    <row r="18" spans="1:7" ht="60.75" customHeight="1" x14ac:dyDescent="0.2">
      <c r="A18" s="6" t="s">
        <v>18</v>
      </c>
      <c r="B18" s="7" t="s">
        <v>19</v>
      </c>
      <c r="C18" s="8">
        <v>101000</v>
      </c>
      <c r="D18" s="8">
        <v>101000</v>
      </c>
      <c r="E18" s="8">
        <v>104936.08</v>
      </c>
      <c r="G18" s="48">
        <f t="shared" si="2"/>
        <v>103.89710891089111</v>
      </c>
    </row>
    <row r="19" spans="1:7" ht="15.75" x14ac:dyDescent="0.2">
      <c r="A19" s="10" t="s">
        <v>20</v>
      </c>
      <c r="B19" s="11" t="s">
        <v>21</v>
      </c>
      <c r="C19" s="8">
        <f>C20+C21</f>
        <v>420900</v>
      </c>
      <c r="D19" s="8">
        <f>D20+D21</f>
        <v>420900</v>
      </c>
      <c r="E19" s="8">
        <f>E20+E21</f>
        <v>465687.5</v>
      </c>
      <c r="G19" s="48">
        <f t="shared" si="2"/>
        <v>110.64088857210739</v>
      </c>
    </row>
    <row r="20" spans="1:7" ht="15.75" x14ac:dyDescent="0.2">
      <c r="A20" s="12" t="s">
        <v>22</v>
      </c>
      <c r="B20" s="11" t="s">
        <v>23</v>
      </c>
      <c r="C20" s="8">
        <v>126270</v>
      </c>
      <c r="D20" s="8">
        <v>126270</v>
      </c>
      <c r="E20" s="8">
        <v>126170.38</v>
      </c>
      <c r="G20" s="48">
        <f t="shared" si="2"/>
        <v>99.921105567434864</v>
      </c>
    </row>
    <row r="21" spans="1:7" ht="15.75" x14ac:dyDescent="0.2">
      <c r="A21" s="12" t="s">
        <v>110</v>
      </c>
      <c r="B21" s="7" t="s">
        <v>24</v>
      </c>
      <c r="C21" s="8">
        <v>294630</v>
      </c>
      <c r="D21" s="8">
        <v>294630</v>
      </c>
      <c r="E21" s="8">
        <v>339517.12</v>
      </c>
      <c r="G21" s="48">
        <f t="shared" si="2"/>
        <v>115.23508128839562</v>
      </c>
    </row>
    <row r="22" spans="1:7" s="54" customFormat="1" ht="47.25" x14ac:dyDescent="0.2">
      <c r="A22" s="51" t="s">
        <v>111</v>
      </c>
      <c r="B22" s="52" t="s">
        <v>112</v>
      </c>
      <c r="C22" s="55">
        <f t="shared" ref="C22:E23" si="3">C23</f>
        <v>0</v>
      </c>
      <c r="D22" s="55">
        <f t="shared" si="3"/>
        <v>0</v>
      </c>
      <c r="E22" s="55">
        <f>E23</f>
        <v>0</v>
      </c>
      <c r="F22" s="53"/>
    </row>
    <row r="23" spans="1:7" s="54" customFormat="1" ht="15.75" x14ac:dyDescent="0.2">
      <c r="A23" s="51" t="s">
        <v>113</v>
      </c>
      <c r="B23" s="52" t="s">
        <v>114</v>
      </c>
      <c r="C23" s="55">
        <f>C24</f>
        <v>0</v>
      </c>
      <c r="D23" s="55">
        <f t="shared" si="3"/>
        <v>0</v>
      </c>
      <c r="E23" s="55">
        <f t="shared" si="3"/>
        <v>0</v>
      </c>
      <c r="F23" s="53"/>
    </row>
    <row r="24" spans="1:7" ht="31.5" x14ac:dyDescent="0.2">
      <c r="A24" s="12" t="s">
        <v>115</v>
      </c>
      <c r="B24" s="7" t="s">
        <v>116</v>
      </c>
      <c r="C24" s="8">
        <v>0</v>
      </c>
      <c r="D24" s="8">
        <v>0</v>
      </c>
      <c r="E24" s="8">
        <v>0</v>
      </c>
      <c r="G24" s="49"/>
    </row>
    <row r="25" spans="1:7" ht="15.75" x14ac:dyDescent="0.2">
      <c r="A25" s="9" t="s">
        <v>25</v>
      </c>
      <c r="B25" s="7" t="s">
        <v>26</v>
      </c>
      <c r="C25" s="8">
        <f t="shared" ref="C25:E26" si="4">C26</f>
        <v>0</v>
      </c>
      <c r="D25" s="8">
        <f t="shared" si="4"/>
        <v>0</v>
      </c>
      <c r="E25" s="8">
        <f t="shared" si="4"/>
        <v>0</v>
      </c>
      <c r="G25" s="50"/>
    </row>
    <row r="26" spans="1:7" ht="63" customHeight="1" x14ac:dyDescent="0.2">
      <c r="A26" s="13" t="s">
        <v>27</v>
      </c>
      <c r="B26" s="7" t="s">
        <v>28</v>
      </c>
      <c r="C26" s="8">
        <f t="shared" si="4"/>
        <v>0</v>
      </c>
      <c r="D26" s="8">
        <f t="shared" si="4"/>
        <v>0</v>
      </c>
      <c r="E26" s="8">
        <f t="shared" si="4"/>
        <v>0</v>
      </c>
      <c r="G26" s="50"/>
    </row>
    <row r="27" spans="1:7" ht="94.5" customHeight="1" x14ac:dyDescent="0.2">
      <c r="A27" s="6" t="s">
        <v>29</v>
      </c>
      <c r="B27" s="7" t="s">
        <v>30</v>
      </c>
      <c r="C27" s="8">
        <v>0</v>
      </c>
      <c r="D27" s="8">
        <v>0</v>
      </c>
      <c r="E27" s="8">
        <v>0</v>
      </c>
      <c r="G27" s="50"/>
    </row>
    <row r="28" spans="1:7" ht="54.75" customHeight="1" x14ac:dyDescent="0.2">
      <c r="A28" s="14" t="s">
        <v>31</v>
      </c>
      <c r="B28" s="7" t="s">
        <v>32</v>
      </c>
      <c r="C28" s="8">
        <f t="shared" ref="C28:D28" si="5">C29+C30</f>
        <v>0</v>
      </c>
      <c r="D28" s="8">
        <f t="shared" si="5"/>
        <v>0</v>
      </c>
      <c r="E28" s="8">
        <f>E29+E30</f>
        <v>24340.15</v>
      </c>
      <c r="G28" s="50"/>
    </row>
    <row r="29" spans="1:7" ht="95.25" customHeight="1" x14ac:dyDescent="0.2">
      <c r="A29" s="15" t="s">
        <v>33</v>
      </c>
      <c r="B29" s="7" t="s">
        <v>34</v>
      </c>
      <c r="C29" s="8">
        <v>0</v>
      </c>
      <c r="D29" s="8">
        <v>0</v>
      </c>
      <c r="E29" s="8">
        <v>8340.15</v>
      </c>
      <c r="G29" s="46"/>
    </row>
    <row r="30" spans="1:7" ht="129.6" customHeight="1" x14ac:dyDescent="0.2">
      <c r="A30" s="15" t="s">
        <v>35</v>
      </c>
      <c r="B30" s="7" t="s">
        <v>36</v>
      </c>
      <c r="C30" s="8">
        <v>0</v>
      </c>
      <c r="D30" s="8">
        <v>0</v>
      </c>
      <c r="E30" s="8">
        <v>16000</v>
      </c>
      <c r="G30" s="43"/>
    </row>
    <row r="31" spans="1:7" s="18" customFormat="1" ht="47.25" hidden="1" x14ac:dyDescent="0.25">
      <c r="A31" s="20" t="s">
        <v>37</v>
      </c>
      <c r="B31" s="16" t="s">
        <v>38</v>
      </c>
      <c r="C31" s="17"/>
      <c r="D31" s="17"/>
      <c r="E31" s="17"/>
      <c r="G31" s="43" t="e">
        <f t="shared" si="2"/>
        <v>#DIV/0!</v>
      </c>
    </row>
    <row r="32" spans="1:7" s="18" customFormat="1" ht="94.5" hidden="1" x14ac:dyDescent="0.25">
      <c r="A32" s="20" t="s">
        <v>39</v>
      </c>
      <c r="B32" s="16" t="s">
        <v>40</v>
      </c>
      <c r="C32" s="17"/>
      <c r="D32" s="17"/>
      <c r="E32" s="17"/>
      <c r="G32" s="43" t="e">
        <f t="shared" si="2"/>
        <v>#DIV/0!</v>
      </c>
    </row>
    <row r="33" spans="1:7" s="18" customFormat="1" ht="31.5" hidden="1" x14ac:dyDescent="0.25">
      <c r="A33" s="36" t="s">
        <v>41</v>
      </c>
      <c r="B33" s="16" t="s">
        <v>42</v>
      </c>
      <c r="C33" s="17"/>
      <c r="D33" s="17"/>
      <c r="E33" s="17"/>
      <c r="G33" s="43" t="e">
        <f t="shared" si="2"/>
        <v>#DIV/0!</v>
      </c>
    </row>
    <row r="34" spans="1:7" s="18" customFormat="1" ht="176.25" hidden="1" customHeight="1" x14ac:dyDescent="0.25">
      <c r="A34" s="37" t="s">
        <v>43</v>
      </c>
      <c r="B34" s="16" t="s">
        <v>44</v>
      </c>
      <c r="C34" s="17"/>
      <c r="D34" s="17"/>
      <c r="E34" s="17"/>
      <c r="G34" s="43" t="e">
        <f t="shared" si="2"/>
        <v>#DIV/0!</v>
      </c>
    </row>
    <row r="35" spans="1:7" s="18" customFormat="1" ht="99" hidden="1" customHeight="1" x14ac:dyDescent="0.25">
      <c r="A35" s="37" t="s">
        <v>45</v>
      </c>
      <c r="B35" s="16" t="s">
        <v>46</v>
      </c>
      <c r="C35" s="17"/>
      <c r="D35" s="17"/>
      <c r="E35" s="17"/>
      <c r="G35" s="43" t="e">
        <f t="shared" si="2"/>
        <v>#DIV/0!</v>
      </c>
    </row>
    <row r="36" spans="1:7" ht="15.75" hidden="1" x14ac:dyDescent="0.25">
      <c r="A36" s="19" t="s">
        <v>47</v>
      </c>
      <c r="B36" s="7" t="s">
        <v>48</v>
      </c>
      <c r="C36" s="8"/>
      <c r="D36" s="8"/>
      <c r="E36" s="8"/>
      <c r="G36" s="43" t="e">
        <f t="shared" si="2"/>
        <v>#DIV/0!</v>
      </c>
    </row>
    <row r="37" spans="1:7" ht="94.5" hidden="1" x14ac:dyDescent="0.25">
      <c r="A37" s="20" t="s">
        <v>49</v>
      </c>
      <c r="B37" s="7" t="s">
        <v>50</v>
      </c>
      <c r="C37" s="8"/>
      <c r="D37" s="8"/>
      <c r="E37" s="8"/>
      <c r="G37" s="43" t="e">
        <f t="shared" si="2"/>
        <v>#DIV/0!</v>
      </c>
    </row>
    <row r="38" spans="1:7" ht="63" hidden="1" x14ac:dyDescent="0.2">
      <c r="A38" s="21" t="s">
        <v>51</v>
      </c>
      <c r="B38" s="22" t="s">
        <v>52</v>
      </c>
      <c r="C38" s="23"/>
      <c r="D38" s="23"/>
      <c r="E38" s="23"/>
      <c r="G38" s="43" t="e">
        <f t="shared" si="2"/>
        <v>#DIV/0!</v>
      </c>
    </row>
    <row r="39" spans="1:7" s="18" customFormat="1" ht="39.75" customHeight="1" x14ac:dyDescent="0.25">
      <c r="A39" s="58" t="s">
        <v>124</v>
      </c>
      <c r="B39" s="16" t="s">
        <v>123</v>
      </c>
      <c r="C39" s="56">
        <v>0</v>
      </c>
      <c r="D39" s="56">
        <v>0</v>
      </c>
      <c r="E39" s="56">
        <v>18.3</v>
      </c>
      <c r="G39" s="57"/>
    </row>
    <row r="40" spans="1:7" ht="33.950000000000003" customHeight="1" x14ac:dyDescent="0.2">
      <c r="A40" s="38" t="s">
        <v>53</v>
      </c>
      <c r="B40" s="39" t="s">
        <v>54</v>
      </c>
      <c r="C40" s="40">
        <f>C41</f>
        <v>2368288.75</v>
      </c>
      <c r="D40" s="40">
        <f>D41</f>
        <v>6654031.5099999998</v>
      </c>
      <c r="E40" s="40">
        <f>E41</f>
        <v>6654031.5099999998</v>
      </c>
      <c r="G40" s="45">
        <f t="shared" si="2"/>
        <v>100</v>
      </c>
    </row>
    <row r="41" spans="1:7" ht="31.5" x14ac:dyDescent="0.2">
      <c r="A41" s="14" t="s">
        <v>55</v>
      </c>
      <c r="B41" s="7" t="s">
        <v>56</v>
      </c>
      <c r="C41" s="8">
        <f>C42+C48+C61+C66</f>
        <v>2368288.75</v>
      </c>
      <c r="D41" s="8">
        <f>D42+D48+D61+D66</f>
        <v>6654031.5099999998</v>
      </c>
      <c r="E41" s="8">
        <f>E42+E48+E61+E66</f>
        <v>6654031.5099999998</v>
      </c>
      <c r="G41" s="50">
        <f t="shared" si="2"/>
        <v>100</v>
      </c>
    </row>
    <row r="42" spans="1:7" ht="31.5" x14ac:dyDescent="0.2">
      <c r="A42" s="9" t="s">
        <v>57</v>
      </c>
      <c r="B42" s="7" t="s">
        <v>58</v>
      </c>
      <c r="C42" s="8">
        <f>C44+C45</f>
        <v>237827.4</v>
      </c>
      <c r="D42" s="8">
        <f t="shared" ref="D42:E42" si="6">D44+D45</f>
        <v>277067.40000000002</v>
      </c>
      <c r="E42" s="8">
        <f t="shared" si="6"/>
        <v>277067.40000000002</v>
      </c>
      <c r="G42" s="48">
        <f t="shared" si="2"/>
        <v>100</v>
      </c>
    </row>
    <row r="43" spans="1:7" ht="15.75" x14ac:dyDescent="0.2">
      <c r="A43" s="6" t="s">
        <v>59</v>
      </c>
      <c r="B43" s="7"/>
      <c r="C43" s="8"/>
      <c r="D43" s="8"/>
      <c r="E43" s="8"/>
      <c r="G43" s="49"/>
    </row>
    <row r="44" spans="1:7" ht="47.25" x14ac:dyDescent="0.2">
      <c r="A44" s="6" t="s">
        <v>60</v>
      </c>
      <c r="B44" s="7" t="s">
        <v>61</v>
      </c>
      <c r="C44" s="8">
        <v>237827.4</v>
      </c>
      <c r="D44" s="8">
        <v>237827.4</v>
      </c>
      <c r="E44" s="8">
        <v>237827.4</v>
      </c>
      <c r="G44" s="48">
        <f t="shared" si="2"/>
        <v>100</v>
      </c>
    </row>
    <row r="45" spans="1:7" ht="47.25" x14ac:dyDescent="0.2">
      <c r="A45" s="6" t="s">
        <v>62</v>
      </c>
      <c r="B45" s="7" t="s">
        <v>63</v>
      </c>
      <c r="C45" s="8">
        <v>0</v>
      </c>
      <c r="D45" s="8">
        <v>39240</v>
      </c>
      <c r="E45" s="8">
        <v>39240</v>
      </c>
      <c r="G45" s="47">
        <f t="shared" si="2"/>
        <v>100</v>
      </c>
    </row>
    <row r="46" spans="1:7" ht="47.25" hidden="1" x14ac:dyDescent="0.2">
      <c r="A46" s="6" t="s">
        <v>64</v>
      </c>
      <c r="B46" s="7" t="s">
        <v>65</v>
      </c>
      <c r="C46" s="8"/>
      <c r="D46" s="8"/>
      <c r="E46" s="8"/>
      <c r="G46" s="43" t="e">
        <f t="shared" si="2"/>
        <v>#DIV/0!</v>
      </c>
    </row>
    <row r="47" spans="1:7" ht="15.75" hidden="1" x14ac:dyDescent="0.2">
      <c r="A47" s="6" t="s">
        <v>66</v>
      </c>
      <c r="B47" s="7" t="s">
        <v>67</v>
      </c>
      <c r="C47" s="8"/>
      <c r="D47" s="8"/>
      <c r="E47" s="8"/>
      <c r="G47" s="45" t="e">
        <f t="shared" si="2"/>
        <v>#DIV/0!</v>
      </c>
    </row>
    <row r="48" spans="1:7" ht="55.5" customHeight="1" x14ac:dyDescent="0.2">
      <c r="A48" s="14" t="s">
        <v>68</v>
      </c>
      <c r="B48" s="7" t="s">
        <v>69</v>
      </c>
      <c r="C48" s="8">
        <f>C59+C56+C57</f>
        <v>1916800</v>
      </c>
      <c r="D48" s="8">
        <f>D59+D56+D57</f>
        <v>3678232.6500000004</v>
      </c>
      <c r="E48" s="8">
        <f>E57+E59+E56</f>
        <v>3678232.6500000004</v>
      </c>
      <c r="F48" s="41">
        <f>F57+F59+F56</f>
        <v>0</v>
      </c>
      <c r="G48" s="48">
        <f t="shared" si="2"/>
        <v>100</v>
      </c>
    </row>
    <row r="49" spans="1:7" ht="15.75" x14ac:dyDescent="0.2">
      <c r="A49" s="6" t="s">
        <v>59</v>
      </c>
      <c r="B49" s="7"/>
      <c r="C49" s="8"/>
      <c r="D49" s="8"/>
      <c r="E49" s="8"/>
      <c r="G49" s="48"/>
    </row>
    <row r="50" spans="1:7" ht="110.25" hidden="1" x14ac:dyDescent="0.2">
      <c r="A50" s="24" t="s">
        <v>70</v>
      </c>
      <c r="B50" s="7" t="s">
        <v>71</v>
      </c>
      <c r="C50" s="8"/>
      <c r="D50" s="8"/>
      <c r="E50" s="8"/>
      <c r="G50" s="47" t="e">
        <f t="shared" si="2"/>
        <v>#DIV/0!</v>
      </c>
    </row>
    <row r="51" spans="1:7" ht="157.5" hidden="1" x14ac:dyDescent="0.2">
      <c r="A51" s="24" t="s">
        <v>72</v>
      </c>
      <c r="B51" s="7" t="s">
        <v>73</v>
      </c>
      <c r="C51" s="8"/>
      <c r="D51" s="8"/>
      <c r="E51" s="8"/>
      <c r="G51" s="43" t="e">
        <f t="shared" si="2"/>
        <v>#DIV/0!</v>
      </c>
    </row>
    <row r="52" spans="1:7" ht="110.25" hidden="1" x14ac:dyDescent="0.2">
      <c r="A52" s="24" t="s">
        <v>74</v>
      </c>
      <c r="B52" s="7" t="s">
        <v>75</v>
      </c>
      <c r="C52" s="8"/>
      <c r="D52" s="8"/>
      <c r="E52" s="8"/>
      <c r="G52" s="43" t="e">
        <f t="shared" si="2"/>
        <v>#DIV/0!</v>
      </c>
    </row>
    <row r="53" spans="1:7" ht="94.5" hidden="1" customHeight="1" x14ac:dyDescent="0.2">
      <c r="A53" s="24" t="s">
        <v>76</v>
      </c>
      <c r="B53" s="7" t="s">
        <v>77</v>
      </c>
      <c r="C53" s="8"/>
      <c r="D53" s="8"/>
      <c r="E53" s="8"/>
      <c r="G53" s="43" t="e">
        <f t="shared" si="2"/>
        <v>#DIV/0!</v>
      </c>
    </row>
    <row r="54" spans="1:7" ht="31.5" hidden="1" x14ac:dyDescent="0.2">
      <c r="A54" s="24" t="s">
        <v>78</v>
      </c>
      <c r="B54" s="7" t="s">
        <v>79</v>
      </c>
      <c r="C54" s="8"/>
      <c r="D54" s="8"/>
      <c r="E54" s="8"/>
      <c r="G54" s="43" t="e">
        <f t="shared" si="2"/>
        <v>#DIV/0!</v>
      </c>
    </row>
    <row r="55" spans="1:7" ht="47.25" hidden="1" x14ac:dyDescent="0.2">
      <c r="A55" s="24" t="s">
        <v>80</v>
      </c>
      <c r="B55" s="7" t="s">
        <v>81</v>
      </c>
      <c r="C55" s="8"/>
      <c r="D55" s="8"/>
      <c r="E55" s="8"/>
      <c r="G55" s="45" t="e">
        <f t="shared" si="2"/>
        <v>#DIV/0!</v>
      </c>
    </row>
    <row r="56" spans="1:7" ht="31.5" x14ac:dyDescent="0.2">
      <c r="A56" s="6" t="s">
        <v>88</v>
      </c>
      <c r="B56" s="7" t="s">
        <v>81</v>
      </c>
      <c r="C56" s="8">
        <v>0</v>
      </c>
      <c r="D56" s="8">
        <v>643874.99</v>
      </c>
      <c r="E56" s="8">
        <v>643874.99</v>
      </c>
      <c r="G56" s="50">
        <f t="shared" si="2"/>
        <v>100</v>
      </c>
    </row>
    <row r="57" spans="1:7" ht="47.25" hidden="1" x14ac:dyDescent="0.2">
      <c r="A57" s="6" t="s">
        <v>82</v>
      </c>
      <c r="B57" s="7" t="s">
        <v>83</v>
      </c>
      <c r="C57" s="8">
        <v>0</v>
      </c>
      <c r="D57" s="8">
        <v>0</v>
      </c>
      <c r="E57" s="8">
        <v>0</v>
      </c>
      <c r="G57" s="48" t="e">
        <f t="shared" si="2"/>
        <v>#DIV/0!</v>
      </c>
    </row>
    <row r="58" spans="1:7" ht="47.25" hidden="1" x14ac:dyDescent="0.2">
      <c r="A58" s="6" t="s">
        <v>84</v>
      </c>
      <c r="B58" s="7" t="s">
        <v>85</v>
      </c>
      <c r="C58" s="8"/>
      <c r="D58" s="8"/>
      <c r="E58" s="8"/>
      <c r="G58" s="49" t="e">
        <f t="shared" si="2"/>
        <v>#DIV/0!</v>
      </c>
    </row>
    <row r="59" spans="1:7" ht="33.75" customHeight="1" x14ac:dyDescent="0.2">
      <c r="A59" s="6" t="s">
        <v>86</v>
      </c>
      <c r="B59" s="7" t="s">
        <v>87</v>
      </c>
      <c r="C59" s="8">
        <v>1916800</v>
      </c>
      <c r="D59" s="8">
        <v>3034357.66</v>
      </c>
      <c r="E59" s="8">
        <v>3034357.66</v>
      </c>
      <c r="G59" s="48">
        <f t="shared" si="2"/>
        <v>100</v>
      </c>
    </row>
    <row r="60" spans="1:7" ht="15.75" x14ac:dyDescent="0.2">
      <c r="G60" s="49"/>
    </row>
    <row r="61" spans="1:7" ht="31.5" x14ac:dyDescent="0.2">
      <c r="A61" s="14" t="s">
        <v>117</v>
      </c>
      <c r="B61" s="7" t="s">
        <v>89</v>
      </c>
      <c r="C61" s="8">
        <f>C63+C64+C65</f>
        <v>213661.35</v>
      </c>
      <c r="D61" s="8">
        <f>D63+D64+D65</f>
        <v>219097.46</v>
      </c>
      <c r="E61" s="8">
        <f t="shared" ref="E61" si="7">E63+E64+E65</f>
        <v>219097.46</v>
      </c>
      <c r="G61" s="48">
        <f t="shared" si="2"/>
        <v>100</v>
      </c>
    </row>
    <row r="62" spans="1:7" ht="15.75" x14ac:dyDescent="0.2">
      <c r="A62" s="6" t="s">
        <v>59</v>
      </c>
      <c r="B62" s="7"/>
      <c r="C62" s="8"/>
      <c r="D62" s="8"/>
      <c r="E62" s="8"/>
      <c r="G62" s="48"/>
    </row>
    <row r="63" spans="1:7" ht="47.25" hidden="1" x14ac:dyDescent="0.2">
      <c r="A63" s="6" t="s">
        <v>90</v>
      </c>
      <c r="B63" s="7" t="s">
        <v>91</v>
      </c>
      <c r="C63" s="8">
        <v>0</v>
      </c>
      <c r="D63" s="8">
        <v>0</v>
      </c>
      <c r="E63" s="8">
        <v>0</v>
      </c>
      <c r="G63" s="49" t="e">
        <f t="shared" si="2"/>
        <v>#DIV/0!</v>
      </c>
    </row>
    <row r="64" spans="1:7" ht="63" x14ac:dyDescent="0.2">
      <c r="A64" s="6" t="s">
        <v>127</v>
      </c>
      <c r="B64" s="7" t="s">
        <v>92</v>
      </c>
      <c r="C64" s="8">
        <v>126161.35</v>
      </c>
      <c r="D64" s="8">
        <v>131597.46</v>
      </c>
      <c r="E64" s="8">
        <v>131597.46</v>
      </c>
      <c r="G64" s="50">
        <f t="shared" si="2"/>
        <v>100</v>
      </c>
    </row>
    <row r="65" spans="1:7" ht="15.75" x14ac:dyDescent="0.2">
      <c r="A65" s="6" t="s">
        <v>104</v>
      </c>
      <c r="B65" s="7" t="s">
        <v>103</v>
      </c>
      <c r="C65" s="8">
        <v>87500</v>
      </c>
      <c r="D65" s="8">
        <v>87500</v>
      </c>
      <c r="E65" s="8">
        <v>87500</v>
      </c>
      <c r="G65" s="50">
        <f t="shared" si="2"/>
        <v>100</v>
      </c>
    </row>
    <row r="66" spans="1:7" ht="15.75" x14ac:dyDescent="0.2">
      <c r="A66" s="14" t="s">
        <v>118</v>
      </c>
      <c r="B66" s="7" t="s">
        <v>93</v>
      </c>
      <c r="C66" s="8">
        <f>C68+C69</f>
        <v>0</v>
      </c>
      <c r="D66" s="8">
        <f>D68+D69</f>
        <v>2479634</v>
      </c>
      <c r="E66" s="8">
        <f t="shared" ref="E66:F66" si="8">E68+E69</f>
        <v>2479634</v>
      </c>
      <c r="F66" s="8">
        <f t="shared" si="8"/>
        <v>0</v>
      </c>
      <c r="G66" s="50">
        <f t="shared" si="2"/>
        <v>100</v>
      </c>
    </row>
    <row r="67" spans="1:7" ht="15.75" x14ac:dyDescent="0.2">
      <c r="A67" s="25" t="s">
        <v>59</v>
      </c>
      <c r="B67" s="7"/>
      <c r="C67" s="8"/>
      <c r="D67" s="8"/>
      <c r="E67" s="8"/>
      <c r="G67" s="46"/>
    </row>
    <row r="68" spans="1:7" ht="94.5" x14ac:dyDescent="0.2">
      <c r="A68" s="6" t="s">
        <v>94</v>
      </c>
      <c r="B68" s="11" t="s">
        <v>95</v>
      </c>
      <c r="C68" s="8">
        <v>0</v>
      </c>
      <c r="D68" s="8">
        <v>2190684</v>
      </c>
      <c r="E68" s="8">
        <v>2190684</v>
      </c>
      <c r="G68" s="45">
        <f t="shared" si="2"/>
        <v>100</v>
      </c>
    </row>
    <row r="69" spans="1:7" ht="31.5" x14ac:dyDescent="0.2">
      <c r="A69" s="25" t="s">
        <v>96</v>
      </c>
      <c r="B69" s="7" t="s">
        <v>97</v>
      </c>
      <c r="C69" s="8">
        <v>0</v>
      </c>
      <c r="D69" s="8">
        <v>288950</v>
      </c>
      <c r="E69" s="8">
        <v>288950</v>
      </c>
      <c r="G69" s="46">
        <f t="shared" si="2"/>
        <v>100</v>
      </c>
    </row>
    <row r="70" spans="1:7" ht="38.450000000000003" hidden="1" customHeight="1" x14ac:dyDescent="0.2">
      <c r="A70" s="26" t="s">
        <v>98</v>
      </c>
      <c r="B70" s="7" t="s">
        <v>99</v>
      </c>
      <c r="C70" s="8"/>
      <c r="D70" s="8"/>
      <c r="E70" s="8"/>
      <c r="G70" s="43" t="e">
        <f t="shared" si="2"/>
        <v>#DIV/0!</v>
      </c>
    </row>
    <row r="71" spans="1:7" ht="60" hidden="1" customHeight="1" x14ac:dyDescent="0.2">
      <c r="A71" s="25" t="s">
        <v>100</v>
      </c>
      <c r="B71" s="7" t="s">
        <v>101</v>
      </c>
      <c r="C71" s="8"/>
      <c r="D71" s="8"/>
      <c r="E71" s="8"/>
      <c r="G71" s="43" t="e">
        <f t="shared" si="2"/>
        <v>#DIV/0!</v>
      </c>
    </row>
    <row r="72" spans="1:7" ht="22.5" customHeight="1" x14ac:dyDescent="0.2">
      <c r="A72" s="27" t="s">
        <v>102</v>
      </c>
      <c r="B72" s="28"/>
      <c r="C72" s="29">
        <f>C11+C40</f>
        <v>3075788.75</v>
      </c>
      <c r="D72" s="29">
        <f>D11+D40</f>
        <v>7361531.5099999998</v>
      </c>
      <c r="E72" s="29">
        <f>E11+E40</f>
        <v>7530185.7799999993</v>
      </c>
      <c r="G72" s="43">
        <f t="shared" si="2"/>
        <v>102.29102150511613</v>
      </c>
    </row>
    <row r="73" spans="1:7" ht="14.1" customHeight="1" x14ac:dyDescent="0.2">
      <c r="A73" s="30"/>
      <c r="B73" s="31"/>
      <c r="C73" s="31"/>
      <c r="D73" s="31"/>
    </row>
    <row r="76" spans="1:7" x14ac:dyDescent="0.2">
      <c r="E76" s="32"/>
    </row>
  </sheetData>
  <mergeCells count="13">
    <mergeCell ref="A7:E7"/>
    <mergeCell ref="E9:E10"/>
    <mergeCell ref="C1:G1"/>
    <mergeCell ref="C2:G2"/>
    <mergeCell ref="C3:G3"/>
    <mergeCell ref="C4:G4"/>
    <mergeCell ref="C5:G5"/>
    <mergeCell ref="G9:G10"/>
    <mergeCell ref="C9:D9"/>
    <mergeCell ref="F9:F10"/>
    <mergeCell ref="A8:E8"/>
    <mergeCell ref="A9:A10"/>
    <mergeCell ref="B9:B10"/>
  </mergeCells>
  <pageMargins left="0.98425196850393704" right="0.39370078740157483" top="0.31496062992125984" bottom="0.39370078740157483" header="0" footer="0"/>
  <pageSetup paperSize="9" scale="67" firstPageNumber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</vt:lpstr>
      <vt:lpstr>'Приложение №1'!Заголовки_для_печати</vt:lpstr>
      <vt:lpstr>'Приложение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Olga</cp:lastModifiedBy>
  <cp:lastPrinted>2022-04-01T05:58:49Z</cp:lastPrinted>
  <dcterms:created xsi:type="dcterms:W3CDTF">2021-02-28T20:12:28Z</dcterms:created>
  <dcterms:modified xsi:type="dcterms:W3CDTF">2023-04-24T02:04:05Z</dcterms:modified>
</cp:coreProperties>
</file>