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Приложение №3" sheetId="1" r:id="rId1"/>
  </sheets>
  <definedNames>
    <definedName name="_GoBack" localSheetId="0">'Приложение №3'!#REF!</definedName>
    <definedName name="_xlnm._FilterDatabase" localSheetId="0" hidden="1">'Приложение №3'!$B$9:$C$39</definedName>
    <definedName name="_xlnm.Print_Titles" localSheetId="0">'Приложение №3'!$8:$9</definedName>
    <definedName name="_xlnm.Print_Area" localSheetId="0">'Приложение №3'!$A$1:$H$39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G39" i="1"/>
  <c r="F39" i="1"/>
  <c r="H34" i="1"/>
  <c r="H30" i="1"/>
  <c r="G29" i="1"/>
  <c r="H29" i="1" s="1"/>
  <c r="F29" i="1"/>
  <c r="D25" i="1" l="1"/>
  <c r="E25" i="1"/>
  <c r="E31" i="1"/>
  <c r="E35" i="1"/>
  <c r="E22" i="1"/>
  <c r="D20" i="1"/>
  <c r="E20" i="1"/>
  <c r="D18" i="1"/>
  <c r="E18" i="1"/>
  <c r="E10" i="1"/>
  <c r="E39" i="1" l="1"/>
  <c r="F10" i="1"/>
  <c r="H36" i="1" l="1"/>
  <c r="G35" i="1"/>
  <c r="F35" i="1"/>
  <c r="G33" i="1"/>
  <c r="H33" i="1" s="1"/>
  <c r="F33" i="1"/>
  <c r="H32" i="1"/>
  <c r="G31" i="1"/>
  <c r="F31" i="1"/>
  <c r="H28" i="1"/>
  <c r="H27" i="1"/>
  <c r="H26" i="1"/>
  <c r="G25" i="1"/>
  <c r="F25" i="1"/>
  <c r="H24" i="1"/>
  <c r="H23" i="1"/>
  <c r="G22" i="1"/>
  <c r="F22" i="1"/>
  <c r="H21" i="1"/>
  <c r="G20" i="1"/>
  <c r="F20" i="1"/>
  <c r="H19" i="1"/>
  <c r="G18" i="1"/>
  <c r="F18" i="1"/>
  <c r="H17" i="1"/>
  <c r="H16" i="1"/>
  <c r="H15" i="1"/>
  <c r="H14" i="1"/>
  <c r="H13" i="1"/>
  <c r="H12" i="1"/>
  <c r="H11" i="1"/>
  <c r="G10" i="1"/>
  <c r="D10" i="1"/>
  <c r="D22" i="1"/>
  <c r="D31" i="1"/>
  <c r="D33" i="1"/>
  <c r="D35" i="1"/>
  <c r="H25" i="1" l="1"/>
  <c r="H35" i="1"/>
  <c r="H20" i="1"/>
  <c r="H31" i="1"/>
  <c r="H22" i="1"/>
  <c r="H18" i="1"/>
  <c r="H10" i="1"/>
  <c r="H38" i="1"/>
  <c r="G37" i="1"/>
  <c r="F37" i="1"/>
  <c r="H37" i="1" l="1"/>
  <c r="H39" i="1"/>
  <c r="D37" i="1" l="1"/>
  <c r="D39" i="1" l="1"/>
</calcChain>
</file>

<file path=xl/sharedStrings.xml><?xml version="1.0" encoding="utf-8"?>
<sst xmlns="http://schemas.openxmlformats.org/spreadsheetml/2006/main" count="101" uniqueCount="61">
  <si>
    <t>Раздел</t>
  </si>
  <si>
    <t>ВСЕГО РАСХОДОВ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</si>
  <si>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</si>
  <si>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</si>
  <si>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</si>
  <si>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</si>
  <si>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</si>
  <si>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</si>
  <si>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</si>
  <si>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</si>
  <si>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</si>
  <si>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</si>
  <si>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</si>
  <si>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</si>
  <si>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</si>
  <si>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</si>
  <si>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</si>
  <si>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</si>
  <si>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</si>
  <si>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</si>
  <si>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</si>
  <si>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</si>
  <si>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</si>
  <si>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</si>
  <si>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</si>
  <si>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</si>
  <si>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</si>
  <si>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</si>
  <si>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</si>
  <si>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</si>
  <si>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</si>
  <si>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</si>
  <si>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</si>
  <si>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</si>
  <si>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</si>
  <si>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</si>
  <si>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</si>
  <si>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</si>
  <si>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</si>
  <si>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</si>
  <si>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</si>
  <si>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</si>
  <si>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</si>
  <si>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11</t>
  </si>
  <si>
    <t>к решению Совета депутатов</t>
  </si>
  <si>
    <t xml:space="preserve">сельского поселения "Судромское"  </t>
  </si>
  <si>
    <t>Физическая культура</t>
  </si>
  <si>
    <t xml:space="preserve">Вельского муниципального района      Архангельской области </t>
  </si>
  <si>
    <t>Первоначальный план, тыс.руб.</t>
  </si>
  <si>
    <t xml:space="preserve">% исп.к уточн.                                                                                                                                                                                      плану </t>
  </si>
  <si>
    <t>Первоначальный план</t>
  </si>
  <si>
    <t>Уточненный план</t>
  </si>
  <si>
    <t xml:space="preserve">     года</t>
  </si>
  <si>
    <t>Приложение №3</t>
  </si>
  <si>
    <t>Обеспечение проведения выборов и референдумов</t>
  </si>
  <si>
    <t xml:space="preserve"> от "" 2022 г. № _____</t>
  </si>
  <si>
    <t>Расходы бюджета сельского поселения "Судромское" Вельского муниципального района Архангельской области по разделам и подразделам классификации расходов бюджетов за 2022 год</t>
  </si>
  <si>
    <t>Охрана окружающей среды</t>
  </si>
  <si>
    <t xml:space="preserve"> Другие вопросы в области охраны окружающей среды</t>
  </si>
  <si>
    <t>Сумма, рублей</t>
  </si>
  <si>
    <t>Исполнено,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</si>
</sst>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2" fontId="5" fillId="0" borderId="9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Fill="1" applyBorder="1" applyAlignment="1">
      <alignment horizontal="righ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right" vertical="center"/>
    </xf>
    <xf numFmtId="2" fontId="2" fillId="0" borderId="9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2" fontId="2" fillId="0" borderId="7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2" fontId="1" fillId="0" borderId="10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top" wrapText="1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47"/>
  <sheetViews>
    <sheetView tabSelected="1" view="pageBreakPreview" topLeftCell="A7" zoomScaleNormal="100" zoomScaleSheetLayoutView="100" workbookViewId="0">
      <selection activeCell="G11" sqref="G11"/>
    </sheetView>
  </sheetViews>
  <sheetFormatPr defaultColWidth="9.140625" defaultRowHeight="15.75" x14ac:dyDescent="0.25"/>
  <cols>
    <col min="1" max="1" width="54.85546875" style="2" customWidth="1"/>
    <col min="2" max="2" width="8.140625" style="14" customWidth="1"/>
    <col min="3" max="3" width="7.42578125" style="2" customWidth="1"/>
    <col min="4" max="4" width="0.140625" style="2" customWidth="1"/>
    <col min="5" max="5" width="13.7109375" style="2" customWidth="1"/>
    <col min="6" max="6" width="13.5703125" style="2" customWidth="1"/>
    <col min="7" max="7" width="12.140625" style="2" customWidth="1"/>
    <col min="8" max="8" width="7.7109375" style="2" customWidth="1"/>
    <col min="9" max="9" width="12" style="2" customWidth="1"/>
    <col min="10" max="16384" width="9.140625" style="2"/>
  </cols>
  <sheetData>
    <row r="1" spans="1:8" ht="14.45" customHeight="1" x14ac:dyDescent="0.25">
      <c r="B1" s="3"/>
      <c r="C1" s="4"/>
      <c r="D1" s="71" t="s">
        <v>53</v>
      </c>
      <c r="E1" s="71"/>
      <c r="F1" s="71"/>
      <c r="G1" s="71"/>
      <c r="H1" s="71"/>
    </row>
    <row r="2" spans="1:8" ht="16.5" customHeight="1" x14ac:dyDescent="0.25">
      <c r="B2" s="3"/>
      <c r="C2" s="4"/>
      <c r="D2" s="71" t="s">
        <v>44</v>
      </c>
      <c r="E2" s="71"/>
      <c r="F2" s="71"/>
      <c r="G2" s="71"/>
      <c r="H2" s="72"/>
    </row>
    <row r="3" spans="1:8" ht="18" customHeight="1" x14ac:dyDescent="0.25">
      <c r="B3" s="5"/>
      <c r="C3" s="71" t="s">
        <v>45</v>
      </c>
      <c r="D3" s="71"/>
      <c r="E3" s="71"/>
      <c r="F3" s="71"/>
      <c r="G3" s="71"/>
      <c r="H3" s="72"/>
    </row>
    <row r="4" spans="1:8" ht="31.5" customHeight="1" x14ac:dyDescent="0.25">
      <c r="B4" s="5"/>
      <c r="C4" s="71" t="s">
        <v>47</v>
      </c>
      <c r="D4" s="71"/>
      <c r="E4" s="71"/>
      <c r="F4" s="71"/>
      <c r="G4" s="71"/>
      <c r="H4" s="72"/>
    </row>
    <row r="5" spans="1:8" x14ac:dyDescent="0.25">
      <c r="B5" s="5"/>
      <c r="C5" s="6"/>
      <c r="D5" s="73" t="s">
        <v>55</v>
      </c>
      <c r="E5" s="73"/>
      <c r="F5" s="73"/>
      <c r="G5" s="73"/>
      <c r="H5" s="72"/>
    </row>
    <row r="6" spans="1:8" x14ac:dyDescent="0.25">
      <c r="B6" s="5"/>
      <c r="C6" s="6"/>
      <c r="D6" s="7"/>
      <c r="E6" s="7"/>
      <c r="F6" s="45"/>
      <c r="G6" s="7"/>
    </row>
    <row r="7" spans="1:8" ht="47.1" customHeight="1" x14ac:dyDescent="0.25">
      <c r="A7" s="69" t="s">
        <v>56</v>
      </c>
      <c r="B7" s="69"/>
      <c r="C7" s="69"/>
      <c r="D7" s="69"/>
      <c r="E7" s="69"/>
      <c r="F7" s="69"/>
      <c r="G7" s="69"/>
      <c r="H7" s="69"/>
    </row>
    <row r="8" spans="1:8" ht="17.45" customHeight="1" x14ac:dyDescent="0.25">
      <c r="A8" s="75" t="s">
        <v>2</v>
      </c>
      <c r="B8" s="76" t="s">
        <v>0</v>
      </c>
      <c r="C8" s="75" t="s">
        <v>18</v>
      </c>
      <c r="D8" s="77" t="s">
        <v>48</v>
      </c>
      <c r="E8" s="68" t="s">
        <v>59</v>
      </c>
      <c r="F8" s="68"/>
      <c r="G8" s="70" t="s">
        <v>60</v>
      </c>
      <c r="H8" s="67" t="s">
        <v>49</v>
      </c>
    </row>
    <row r="9" spans="1:8" ht="45.75" customHeight="1" x14ac:dyDescent="0.25">
      <c r="A9" s="75"/>
      <c r="B9" s="76"/>
      <c r="C9" s="75"/>
      <c r="D9" s="77"/>
      <c r="E9" s="48" t="s">
        <v>50</v>
      </c>
      <c r="F9" s="48" t="s">
        <v>51</v>
      </c>
      <c r="G9" s="70"/>
      <c r="H9" s="67" t="s">
        <v>52</v>
      </c>
    </row>
    <row r="10" spans="1:8" ht="30.95" customHeight="1" x14ac:dyDescent="0.25">
      <c r="A10" s="17" t="s">
        <v>15</v>
      </c>
      <c r="B10" s="18" t="s">
        <v>16</v>
      </c>
      <c r="C10" s="18" t="s">
        <v>17</v>
      </c>
      <c r="D10" s="42">
        <f>D11+D12+D13+D14+D16+D17</f>
        <v>2568.41</v>
      </c>
      <c r="E10" s="46">
        <f>E11+E12+E13+E14+E16+E17+E15</f>
        <v>2670353</v>
      </c>
      <c r="F10" s="46">
        <f>F11+F12+F13+F14+F16+F17+F15</f>
        <v>2557885.2200000002</v>
      </c>
      <c r="G10" s="46">
        <f>G11+G12+G13+G14+G16+G17+G15</f>
        <v>2434455.19</v>
      </c>
      <c r="H10" s="47">
        <f>G10/F10*100</f>
        <v>95.174528198728154</v>
      </c>
    </row>
    <row r="11" spans="1:8" ht="48.6" customHeight="1" x14ac:dyDescent="0.25">
      <c r="A11" s="20" t="s">
        <v>3</v>
      </c>
      <c r="B11" s="21" t="s">
        <v>4</v>
      </c>
      <c r="C11" s="21" t="s">
        <v>5</v>
      </c>
      <c r="D11" s="22">
        <v>563.86</v>
      </c>
      <c r="E11" s="57">
        <v>569504</v>
      </c>
      <c r="F11" s="57">
        <v>512712.39</v>
      </c>
      <c r="G11" s="58">
        <v>462712.39</v>
      </c>
      <c r="H11" s="38">
        <f t="shared" ref="H11:H36" si="0">G11/F11*100</f>
        <v>90.24794388136398</v>
      </c>
    </row>
    <row r="12" spans="1:8" ht="47.45" hidden="1" customHeight="1" x14ac:dyDescent="0.25">
      <c r="A12" s="20" t="s">
        <v>6</v>
      </c>
      <c r="B12" s="21" t="s">
        <v>16</v>
      </c>
      <c r="C12" s="21" t="s">
        <v>19</v>
      </c>
      <c r="D12" s="38">
        <v>0</v>
      </c>
      <c r="E12" s="50"/>
      <c r="F12" s="38">
        <v>0</v>
      </c>
      <c r="G12" s="38">
        <v>0</v>
      </c>
      <c r="H12" s="38" t="e">
        <f t="shared" si="0"/>
        <v>#DIV/0!</v>
      </c>
    </row>
    <row r="13" spans="1:8" ht="62.1" customHeight="1" x14ac:dyDescent="0.25">
      <c r="A13" s="20" t="s">
        <v>7</v>
      </c>
      <c r="B13" s="21" t="s">
        <v>16</v>
      </c>
      <c r="C13" s="21" t="s">
        <v>20</v>
      </c>
      <c r="D13" s="22">
        <v>1882.59</v>
      </c>
      <c r="E13" s="51">
        <v>2028149</v>
      </c>
      <c r="F13" s="22">
        <v>1938660.83</v>
      </c>
      <c r="G13" s="38">
        <v>1870230.8</v>
      </c>
      <c r="H13" s="38">
        <f t="shared" si="0"/>
        <v>96.470242296069912</v>
      </c>
    </row>
    <row r="14" spans="1:8" ht="51.6" customHeight="1" x14ac:dyDescent="0.25">
      <c r="A14" s="20" t="s">
        <v>8</v>
      </c>
      <c r="B14" s="21" t="s">
        <v>16</v>
      </c>
      <c r="C14" s="21" t="s">
        <v>21</v>
      </c>
      <c r="D14" s="38">
        <v>37.5</v>
      </c>
      <c r="E14" s="51">
        <v>37700</v>
      </c>
      <c r="F14" s="38">
        <v>37700</v>
      </c>
      <c r="G14" s="38">
        <v>37700</v>
      </c>
      <c r="H14" s="38">
        <f t="shared" si="0"/>
        <v>100</v>
      </c>
    </row>
    <row r="15" spans="1:8" ht="24.75" hidden="1" customHeight="1" x14ac:dyDescent="0.25">
      <c r="A15" s="56" t="s">
        <v>54</v>
      </c>
      <c r="B15" s="21" t="s">
        <v>16</v>
      </c>
      <c r="C15" s="21" t="s">
        <v>36</v>
      </c>
      <c r="D15" s="38"/>
      <c r="E15" s="51">
        <v>0</v>
      </c>
      <c r="F15" s="38">
        <v>0</v>
      </c>
      <c r="G15" s="38">
        <v>0</v>
      </c>
      <c r="H15" s="38" t="e">
        <f t="shared" si="0"/>
        <v>#DIV/0!</v>
      </c>
    </row>
    <row r="16" spans="1:8" ht="24.95" customHeight="1" x14ac:dyDescent="0.25">
      <c r="A16" s="20" t="s">
        <v>9</v>
      </c>
      <c r="B16" s="21" t="s">
        <v>16</v>
      </c>
      <c r="C16" s="21">
        <v>11</v>
      </c>
      <c r="D16" s="38">
        <v>5</v>
      </c>
      <c r="E16" s="51">
        <v>5000</v>
      </c>
      <c r="F16" s="38">
        <v>5000</v>
      </c>
      <c r="G16" s="38">
        <v>0</v>
      </c>
      <c r="H16" s="38">
        <f t="shared" si="0"/>
        <v>0</v>
      </c>
    </row>
    <row r="17" spans="1:8" ht="21" customHeight="1" x14ac:dyDescent="0.25">
      <c r="A17" s="25" t="s">
        <v>10</v>
      </c>
      <c r="B17" s="26" t="s">
        <v>16</v>
      </c>
      <c r="C17" s="26">
        <v>13</v>
      </c>
      <c r="D17" s="27">
        <v>79.459999999999994</v>
      </c>
      <c r="E17" s="51">
        <v>30000</v>
      </c>
      <c r="F17" s="39">
        <v>63812</v>
      </c>
      <c r="G17" s="39">
        <v>63812</v>
      </c>
      <c r="H17" s="38">
        <f t="shared" si="0"/>
        <v>100</v>
      </c>
    </row>
    <row r="18" spans="1:8" ht="24.95" customHeight="1" x14ac:dyDescent="0.25">
      <c r="A18" s="28" t="s">
        <v>11</v>
      </c>
      <c r="B18" s="29" t="s">
        <v>22</v>
      </c>
      <c r="C18" s="29" t="s">
        <v>17</v>
      </c>
      <c r="D18" s="19">
        <f t="shared" ref="D18:E18" si="1">D19</f>
        <v>125.34</v>
      </c>
      <c r="E18" s="19">
        <f t="shared" si="1"/>
        <v>126161.35</v>
      </c>
      <c r="F18" s="19">
        <f>F19</f>
        <v>131597.46</v>
      </c>
      <c r="G18" s="42">
        <f>G19</f>
        <v>131597.46</v>
      </c>
      <c r="H18" s="38">
        <f t="shared" si="0"/>
        <v>100</v>
      </c>
    </row>
    <row r="19" spans="1:8" ht="30" customHeight="1" x14ac:dyDescent="0.25">
      <c r="A19" s="25" t="s">
        <v>12</v>
      </c>
      <c r="B19" s="26" t="s">
        <v>22</v>
      </c>
      <c r="C19" s="26" t="s">
        <v>19</v>
      </c>
      <c r="D19" s="27">
        <v>125.34</v>
      </c>
      <c r="E19" s="49">
        <v>126161.35</v>
      </c>
      <c r="F19" s="27">
        <v>131597.46</v>
      </c>
      <c r="G19" s="39">
        <v>131597.46</v>
      </c>
      <c r="H19" s="38">
        <f t="shared" si="0"/>
        <v>100</v>
      </c>
    </row>
    <row r="20" spans="1:8" ht="38.25" customHeight="1" x14ac:dyDescent="0.25">
      <c r="A20" s="28" t="s">
        <v>13</v>
      </c>
      <c r="B20" s="29" t="s">
        <v>19</v>
      </c>
      <c r="C20" s="29" t="s">
        <v>17</v>
      </c>
      <c r="D20" s="42">
        <f t="shared" ref="D20:E20" si="2">D21</f>
        <v>15.4</v>
      </c>
      <c r="E20" s="42">
        <f t="shared" si="2"/>
        <v>15820</v>
      </c>
      <c r="F20" s="42">
        <f>F21</f>
        <v>1213042.79</v>
      </c>
      <c r="G20" s="42">
        <f>G21</f>
        <v>1213042.79</v>
      </c>
      <c r="H20" s="38">
        <f t="shared" si="0"/>
        <v>100</v>
      </c>
    </row>
    <row r="21" spans="1:8" ht="47.1" customHeight="1" x14ac:dyDescent="0.25">
      <c r="A21" s="25" t="s">
        <v>14</v>
      </c>
      <c r="B21" s="26" t="s">
        <v>19</v>
      </c>
      <c r="C21" s="26">
        <v>10</v>
      </c>
      <c r="D21" s="39">
        <v>15.4</v>
      </c>
      <c r="E21" s="52">
        <v>15820</v>
      </c>
      <c r="F21" s="39">
        <v>1213042.79</v>
      </c>
      <c r="G21" s="39">
        <v>1213042.79</v>
      </c>
      <c r="H21" s="38">
        <f t="shared" si="0"/>
        <v>100</v>
      </c>
    </row>
    <row r="22" spans="1:8" ht="27" customHeight="1" x14ac:dyDescent="0.25">
      <c r="A22" s="30" t="s">
        <v>24</v>
      </c>
      <c r="B22" s="18" t="s">
        <v>20</v>
      </c>
      <c r="C22" s="18" t="s">
        <v>17</v>
      </c>
      <c r="D22" s="42">
        <f>D23+D24</f>
        <v>0</v>
      </c>
      <c r="E22" s="42">
        <f>E23+E24</f>
        <v>0</v>
      </c>
      <c r="F22" s="42">
        <f>F23+F24</f>
        <v>1809984</v>
      </c>
      <c r="G22" s="42">
        <f>G23+G24</f>
        <v>1809984</v>
      </c>
      <c r="H22" s="38">
        <f t="shared" si="0"/>
        <v>100</v>
      </c>
    </row>
    <row r="23" spans="1:8" ht="20.100000000000001" customHeight="1" x14ac:dyDescent="0.25">
      <c r="A23" s="24" t="s">
        <v>25</v>
      </c>
      <c r="B23" s="23" t="s">
        <v>20</v>
      </c>
      <c r="C23" s="23" t="s">
        <v>26</v>
      </c>
      <c r="D23" s="38">
        <v>0</v>
      </c>
      <c r="E23" s="52">
        <v>0</v>
      </c>
      <c r="F23" s="38">
        <v>1809984</v>
      </c>
      <c r="G23" s="38">
        <v>1809984</v>
      </c>
      <c r="H23" s="38">
        <f t="shared" si="0"/>
        <v>100</v>
      </c>
    </row>
    <row r="24" spans="1:8" ht="21" hidden="1" customHeight="1" x14ac:dyDescent="0.25">
      <c r="A24" s="31" t="s">
        <v>27</v>
      </c>
      <c r="B24" s="32" t="s">
        <v>20</v>
      </c>
      <c r="C24" s="32" t="s">
        <v>28</v>
      </c>
      <c r="D24" s="39">
        <v>0</v>
      </c>
      <c r="E24" s="50"/>
      <c r="F24" s="39">
        <v>0</v>
      </c>
      <c r="G24" s="39">
        <v>0</v>
      </c>
      <c r="H24" s="38" t="e">
        <f t="shared" si="0"/>
        <v>#DIV/0!</v>
      </c>
    </row>
    <row r="25" spans="1:8" ht="23.45" customHeight="1" x14ac:dyDescent="0.25">
      <c r="A25" s="30" t="s">
        <v>29</v>
      </c>
      <c r="B25" s="18" t="s">
        <v>31</v>
      </c>
      <c r="C25" s="18" t="s">
        <v>17</v>
      </c>
      <c r="D25" s="42">
        <f t="shared" ref="D25:E25" si="3">D26+D27+D28</f>
        <v>337.9</v>
      </c>
      <c r="E25" s="42">
        <f t="shared" si="3"/>
        <v>223829.4</v>
      </c>
      <c r="F25" s="42">
        <f>F26+F27+F28</f>
        <v>1176946.44</v>
      </c>
      <c r="G25" s="42">
        <f>G26+G27+G28</f>
        <v>1172718.42</v>
      </c>
      <c r="H25" s="38">
        <f t="shared" si="0"/>
        <v>99.640763601782936</v>
      </c>
    </row>
    <row r="26" spans="1:8" ht="20.100000000000001" hidden="1" customHeight="1" x14ac:dyDescent="0.25">
      <c r="A26" s="24" t="s">
        <v>30</v>
      </c>
      <c r="B26" s="23" t="s">
        <v>31</v>
      </c>
      <c r="C26" s="23" t="s">
        <v>16</v>
      </c>
      <c r="D26" s="38">
        <v>0</v>
      </c>
      <c r="E26" s="53"/>
      <c r="F26" s="38">
        <v>0</v>
      </c>
      <c r="G26" s="38">
        <v>0</v>
      </c>
      <c r="H26" s="38" t="e">
        <f t="shared" si="0"/>
        <v>#DIV/0!</v>
      </c>
    </row>
    <row r="27" spans="1:8" ht="20.100000000000001" customHeight="1" x14ac:dyDescent="0.25">
      <c r="A27" s="24" t="s">
        <v>32</v>
      </c>
      <c r="B27" s="10" t="s">
        <v>31</v>
      </c>
      <c r="C27" s="10" t="s">
        <v>22</v>
      </c>
      <c r="D27" s="38">
        <v>0</v>
      </c>
      <c r="E27" s="54">
        <v>0</v>
      </c>
      <c r="F27" s="38">
        <v>175950</v>
      </c>
      <c r="G27" s="38">
        <v>175950</v>
      </c>
      <c r="H27" s="38">
        <f t="shared" si="0"/>
        <v>100</v>
      </c>
    </row>
    <row r="28" spans="1:8" ht="21.6" customHeight="1" x14ac:dyDescent="0.25">
      <c r="A28" s="33" t="s">
        <v>33</v>
      </c>
      <c r="B28" s="34" t="s">
        <v>31</v>
      </c>
      <c r="C28" s="34" t="s">
        <v>19</v>
      </c>
      <c r="D28" s="39">
        <v>337.9</v>
      </c>
      <c r="E28" s="51">
        <v>223829.4</v>
      </c>
      <c r="F28" s="39">
        <v>1000996.44</v>
      </c>
      <c r="G28" s="39">
        <v>996768.42</v>
      </c>
      <c r="H28" s="38">
        <f t="shared" si="0"/>
        <v>99.577618877445772</v>
      </c>
    </row>
    <row r="29" spans="1:8" ht="21.6" customHeight="1" x14ac:dyDescent="0.25">
      <c r="A29" s="60" t="s">
        <v>57</v>
      </c>
      <c r="B29" s="62" t="s">
        <v>21</v>
      </c>
      <c r="C29" s="62" t="s">
        <v>17</v>
      </c>
      <c r="D29" s="59"/>
      <c r="E29" s="52">
        <v>0</v>
      </c>
      <c r="F29" s="59">
        <f>F30</f>
        <v>348100</v>
      </c>
      <c r="G29" s="59">
        <f>G30</f>
        <v>348100</v>
      </c>
      <c r="H29" s="38">
        <f t="shared" si="0"/>
        <v>100</v>
      </c>
    </row>
    <row r="30" spans="1:8" ht="21.6" customHeight="1" x14ac:dyDescent="0.25">
      <c r="A30" s="61" t="s">
        <v>58</v>
      </c>
      <c r="B30" s="63" t="s">
        <v>21</v>
      </c>
      <c r="C30" s="63" t="s">
        <v>31</v>
      </c>
      <c r="D30" s="59"/>
      <c r="E30" s="52">
        <v>0</v>
      </c>
      <c r="F30" s="59">
        <v>348100</v>
      </c>
      <c r="G30" s="59">
        <v>348100</v>
      </c>
      <c r="H30" s="38">
        <f t="shared" si="0"/>
        <v>100</v>
      </c>
    </row>
    <row r="31" spans="1:8" ht="21.75" customHeight="1" x14ac:dyDescent="0.25">
      <c r="A31" s="30" t="s">
        <v>34</v>
      </c>
      <c r="B31" s="18" t="s">
        <v>36</v>
      </c>
      <c r="C31" s="18" t="s">
        <v>17</v>
      </c>
      <c r="D31" s="42">
        <f>D32</f>
        <v>0</v>
      </c>
      <c r="E31" s="42">
        <f>E32</f>
        <v>0</v>
      </c>
      <c r="F31" s="42">
        <f>F32</f>
        <v>53680.26</v>
      </c>
      <c r="G31" s="42">
        <f>G32</f>
        <v>53680.26</v>
      </c>
      <c r="H31" s="38">
        <f t="shared" si="0"/>
        <v>100</v>
      </c>
    </row>
    <row r="32" spans="1:8" ht="24" customHeight="1" x14ac:dyDescent="0.25">
      <c r="A32" s="31" t="s">
        <v>35</v>
      </c>
      <c r="B32" s="32" t="s">
        <v>36</v>
      </c>
      <c r="C32" s="32" t="s">
        <v>36</v>
      </c>
      <c r="D32" s="39">
        <v>0</v>
      </c>
      <c r="E32" s="55">
        <v>0</v>
      </c>
      <c r="F32" s="39">
        <v>53680.26</v>
      </c>
      <c r="G32" s="39">
        <v>53680.26</v>
      </c>
      <c r="H32" s="38">
        <f t="shared" si="0"/>
        <v>100</v>
      </c>
    </row>
    <row r="33" spans="1:8" ht="21" customHeight="1" x14ac:dyDescent="0.25">
      <c r="A33" s="35" t="s">
        <v>37</v>
      </c>
      <c r="B33" s="18" t="s">
        <v>39</v>
      </c>
      <c r="C33" s="18" t="s">
        <v>17</v>
      </c>
      <c r="D33" s="42">
        <f>D34</f>
        <v>0</v>
      </c>
      <c r="E33" s="42">
        <f>E34</f>
        <v>0</v>
      </c>
      <c r="F33" s="42">
        <f>F34</f>
        <v>704</v>
      </c>
      <c r="G33" s="42">
        <f>G34</f>
        <v>704</v>
      </c>
      <c r="H33" s="38">
        <f t="shared" si="0"/>
        <v>100</v>
      </c>
    </row>
    <row r="34" spans="1:8" ht="20.25" customHeight="1" x14ac:dyDescent="0.25">
      <c r="A34" s="64" t="s">
        <v>38</v>
      </c>
      <c r="B34" s="65" t="s">
        <v>39</v>
      </c>
      <c r="C34" s="65" t="s">
        <v>16</v>
      </c>
      <c r="D34" s="39">
        <v>0</v>
      </c>
      <c r="E34" s="55">
        <v>0</v>
      </c>
      <c r="F34" s="39">
        <v>704</v>
      </c>
      <c r="G34" s="39">
        <v>704</v>
      </c>
      <c r="H34" s="38">
        <f t="shared" si="0"/>
        <v>100</v>
      </c>
    </row>
    <row r="35" spans="1:8" ht="20.45" customHeight="1" x14ac:dyDescent="0.25">
      <c r="A35" s="30" t="s">
        <v>40</v>
      </c>
      <c r="B35" s="18" t="s">
        <v>23</v>
      </c>
      <c r="C35" s="18" t="s">
        <v>17</v>
      </c>
      <c r="D35" s="43">
        <f>D36</f>
        <v>94</v>
      </c>
      <c r="E35" s="43">
        <f>E36</f>
        <v>75000</v>
      </c>
      <c r="F35" s="43">
        <f>F36</f>
        <v>69623.73</v>
      </c>
      <c r="G35" s="43">
        <f>G36</f>
        <v>69623.73</v>
      </c>
      <c r="H35" s="38">
        <f t="shared" si="0"/>
        <v>100</v>
      </c>
    </row>
    <row r="36" spans="1:8" ht="21.6" customHeight="1" x14ac:dyDescent="0.25">
      <c r="A36" s="31" t="s">
        <v>41</v>
      </c>
      <c r="B36" s="34" t="s">
        <v>23</v>
      </c>
      <c r="C36" s="34" t="s">
        <v>16</v>
      </c>
      <c r="D36" s="40">
        <v>94</v>
      </c>
      <c r="E36" s="55">
        <v>75000</v>
      </c>
      <c r="F36" s="40">
        <v>69623.73</v>
      </c>
      <c r="G36" s="40">
        <v>69623.73</v>
      </c>
      <c r="H36" s="38">
        <f t="shared" si="0"/>
        <v>100</v>
      </c>
    </row>
    <row r="37" spans="1:8" ht="15.75" customHeight="1" x14ac:dyDescent="0.25">
      <c r="A37" s="30" t="s">
        <v>42</v>
      </c>
      <c r="B37" s="37" t="s">
        <v>43</v>
      </c>
      <c r="C37" s="37" t="s">
        <v>17</v>
      </c>
      <c r="D37" s="43">
        <f>D38</f>
        <v>0</v>
      </c>
      <c r="E37" s="66">
        <v>0</v>
      </c>
      <c r="F37" s="43">
        <f>F38</f>
        <v>35342.61</v>
      </c>
      <c r="G37" s="43">
        <f>G38</f>
        <v>35342.61</v>
      </c>
      <c r="H37" s="38">
        <f t="shared" ref="H37:H39" si="4">G37/F37*100</f>
        <v>100</v>
      </c>
    </row>
    <row r="38" spans="1:8" ht="21.95" customHeight="1" x14ac:dyDescent="0.25">
      <c r="A38" s="36" t="s">
        <v>46</v>
      </c>
      <c r="B38" s="11" t="s">
        <v>43</v>
      </c>
      <c r="C38" s="11" t="s">
        <v>16</v>
      </c>
      <c r="D38" s="41">
        <v>0</v>
      </c>
      <c r="E38" s="66">
        <v>0</v>
      </c>
      <c r="F38" s="41">
        <v>35342.61</v>
      </c>
      <c r="G38" s="41">
        <v>35342.61</v>
      </c>
      <c r="H38" s="38">
        <f t="shared" si="4"/>
        <v>100</v>
      </c>
    </row>
    <row r="39" spans="1:8" ht="24.95" customHeight="1" x14ac:dyDescent="0.25">
      <c r="A39" s="74" t="s">
        <v>1</v>
      </c>
      <c r="B39" s="74"/>
      <c r="C39" s="74"/>
      <c r="D39" s="44">
        <f>D10+D18+D20+D22+D25+D31+D33+D35+D37</f>
        <v>3141.05</v>
      </c>
      <c r="E39" s="44">
        <f>E10+E18+E20+E22+E25+E31+E35</f>
        <v>3111163.75</v>
      </c>
      <c r="F39" s="44">
        <f>F10+F18+F20+F22+F25+F31+F33+F35+F37+F29</f>
        <v>7396906.5100000007</v>
      </c>
      <c r="G39" s="44">
        <f>G10+G18+G20+G22+G25+G31+G33+G35+G37+G29</f>
        <v>7269248.46</v>
      </c>
      <c r="H39" s="38">
        <f t="shared" si="4"/>
        <v>98.274169751538466</v>
      </c>
    </row>
    <row r="40" spans="1:8" x14ac:dyDescent="0.25">
      <c r="A40" s="1"/>
      <c r="B40" s="12"/>
      <c r="C40" s="9"/>
      <c r="D40" s="9"/>
      <c r="E40" s="9"/>
      <c r="F40" s="9"/>
      <c r="G40" s="9"/>
      <c r="H40" s="9"/>
    </row>
    <row r="41" spans="1:8" x14ac:dyDescent="0.25">
      <c r="A41" s="9"/>
      <c r="B41" s="12"/>
      <c r="C41" s="9"/>
      <c r="D41" s="9"/>
      <c r="E41" s="9"/>
      <c r="F41" s="9"/>
      <c r="G41" s="13"/>
      <c r="H41" s="9"/>
    </row>
    <row r="42" spans="1:8" x14ac:dyDescent="0.25">
      <c r="G42" s="8"/>
    </row>
    <row r="43" spans="1:8" x14ac:dyDescent="0.25">
      <c r="A43" s="15"/>
    </row>
    <row r="44" spans="1:8" x14ac:dyDescent="0.25">
      <c r="G44" s="8"/>
    </row>
    <row r="47" spans="1:8" x14ac:dyDescent="0.25">
      <c r="D47" s="16"/>
      <c r="E47" s="16"/>
      <c r="F47" s="16"/>
    </row>
  </sheetData>
  <mergeCells count="14">
    <mergeCell ref="A39:C39"/>
    <mergeCell ref="A8:A9"/>
    <mergeCell ref="B8:B9"/>
    <mergeCell ref="C8:C9"/>
    <mergeCell ref="D8:D9"/>
    <mergeCell ref="H8:H9"/>
    <mergeCell ref="E8:F8"/>
    <mergeCell ref="A7:H7"/>
    <mergeCell ref="G8:G9"/>
    <mergeCell ref="D1:H1"/>
    <mergeCell ref="D2:H2"/>
    <mergeCell ref="C3:H3"/>
    <mergeCell ref="C4:H4"/>
    <mergeCell ref="D5:H5"/>
  </mergeCells>
  <pageMargins left="0.86614173228346458" right="0.19685039370078741" top="0.39370078740157483" bottom="0.3937007874015748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</vt:lpstr>
      <vt:lpstr>'Приложение №3'!Заголовки_для_печати</vt:lpstr>
      <vt:lpstr>'Приложение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2023-03-29T11:17:27Z</dcterms:modified>
</cp:coreProperties>
</file>