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48553B0-A4A7-4CB7-8424-FC9F6D53F84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4" sheetId="1" r:id="rId1"/>
  </sheets>
  <definedNames>
    <definedName name="_GoBack" localSheetId="0">'Приложение № 4'!#REF!</definedName>
    <definedName name="_xlnm._FilterDatabase" localSheetId="0" hidden="1">'Приложение № 4'!$B$4:$C$31</definedName>
    <definedName name="_xlnm.Print_Titles" localSheetId="0">'Приложение № 4'!$3:$4</definedName>
    <definedName name="_xlnm.Print_Area" localSheetId="0">'Приложение № 4'!$A$1:$F$31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3" i="1"/>
  <c r="F15" i="1"/>
  <c r="F17" i="1"/>
  <c r="F18" i="1"/>
  <c r="F20" i="1"/>
  <c r="F21" i="1"/>
  <c r="F22" i="1"/>
  <c r="F24" i="1"/>
  <c r="F26" i="1"/>
  <c r="F28" i="1"/>
  <c r="F30" i="1"/>
  <c r="E29" i="1"/>
  <c r="E27" i="1"/>
  <c r="E25" i="1"/>
  <c r="E23" i="1"/>
  <c r="E19" i="1"/>
  <c r="E16" i="1"/>
  <c r="E14" i="1"/>
  <c r="E12" i="1"/>
  <c r="E5" i="1"/>
  <c r="E31" i="1" s="1"/>
  <c r="F16" i="1" l="1"/>
  <c r="D29" i="1"/>
  <c r="F29" i="1" s="1"/>
  <c r="D27" i="1"/>
  <c r="F27" i="1" s="1"/>
  <c r="D25" i="1"/>
  <c r="F25" i="1" s="1"/>
  <c r="D23" i="1"/>
  <c r="F23" i="1" s="1"/>
  <c r="D19" i="1"/>
  <c r="F19" i="1" s="1"/>
  <c r="D16" i="1"/>
  <c r="D14" i="1"/>
  <c r="F14" i="1" s="1"/>
  <c r="D12" i="1"/>
  <c r="F12" i="1" s="1"/>
  <c r="D5" i="1"/>
  <c r="F5" i="1" s="1"/>
  <c r="D31" i="1" l="1"/>
  <c r="F31" i="1" s="1"/>
</calcChain>
</file>

<file path=xl/sharedStrings.xml><?xml version="1.0" encoding="utf-8"?>
<sst xmlns="http://schemas.openxmlformats.org/spreadsheetml/2006/main" count="83" uniqueCount="49">
  <si>
    <t>Раздел</t>
  </si>
  <si>
    <t>ВСЕГО РАСХОДОВ</t>
  </si>
  <si>
    <t xml:space="preserve">Наименование разделов/подразделов </t>
  </si>
  <si>
    <t> 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</si>
  <si>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</si>
  <si>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</si>
  <si>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</si>
  <si>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</si>
  <si>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</si>
  <si>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</si>
  <si>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</si>
  <si>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</si>
  <si>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</si>
  <si>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</si>
  <si>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</si>
  <si>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Общегосударственные вопросы</t>
  </si>
  <si>
    <t>01</t>
  </si>
  <si>
    <t>00</t>
  </si>
  <si>
    <t>Под-раздел</t>
  </si>
  <si>
    <t>03</t>
  </si>
  <si>
    <t>04</t>
  </si>
  <si>
    <t>06</t>
  </si>
  <si>
    <t>02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</si>
  <si>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</si>
  <si>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</si>
  <si>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</si>
  <si>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</si>
  <si>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</si>
  <si>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</si>
  <si>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</si>
  <si>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</si>
  <si>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05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</si>
  <si>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</si>
  <si>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</si>
  <si>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</si>
  <si>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</si>
  <si>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07</t>
  </si>
  <si>
    <t xml:space="preserve">Культура, кинематография </t>
  </si>
  <si>
    <t>Культура</t>
  </si>
  <si>
    <t>08</t>
  </si>
  <si>
    <t>Социальная политика</t>
  </si>
  <si>
    <t>Пенсионное обеспечение</t>
  </si>
  <si>
    <t>Физическая культура и спорт</t>
  </si>
  <si>
    <t>11</t>
  </si>
  <si>
    <t>Физическая культура</t>
  </si>
  <si>
    <t>План, руб.</t>
  </si>
  <si>
    <t>Ожидаемое исполнение, руб.</t>
  </si>
  <si>
    <t xml:space="preserve">% исп.к                                                                                                                                                                                       плану </t>
  </si>
  <si>
    <t>Ожидаемое исполнение по расходам сельского поселения "Судромское"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</si>
</sst>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left" vertical="center" indent="1"/>
    </xf>
    <xf numFmtId="0" fontId="1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horizontal="right"/>
    </xf>
    <xf numFmtId="164" fontId="2" fillId="0" borderId="0" xfId="0" applyNumberFormat="1" applyFont="1" applyFill="1"/>
    <xf numFmtId="0" fontId="2" fillId="0" borderId="0" xfId="0" applyFont="1" applyFill="1" applyAlignment="1">
      <alignment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9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/>
    </xf>
    <xf numFmtId="49" fontId="1" fillId="4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49" fontId="1" fillId="4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49" fontId="4" fillId="4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/>
    </xf>
    <xf numFmtId="4" fontId="1" fillId="0" borderId="4" xfId="0" applyNumberFormat="1" applyFont="1" applyFill="1" applyBorder="1" applyAlignment="1">
      <alignment horizontal="right" vertical="center"/>
    </xf>
    <xf numFmtId="2" fontId="4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A1:G39"/>
  <sheetViews>
    <sheetView tabSelected="1" view="pageBreakPreview" zoomScale="108" zoomScaleNormal="100" zoomScaleSheetLayoutView="108" workbookViewId="0">
      <selection activeCell="F27" sqref="F27"/>
    </sheetView>
  </sheetViews>
  <sheetFormatPr defaultColWidth="9.140625" defaultRowHeight="15.75" x14ac:dyDescent="0.25"/>
  <cols>
    <col min="1" max="1" width="54.85546875" style="2" customWidth="1"/>
    <col min="2" max="2" width="8.140625" style="12" customWidth="1"/>
    <col min="3" max="3" width="7.42578125" style="2" customWidth="1"/>
    <col min="4" max="4" width="13.28515625" style="2" customWidth="1"/>
    <col min="5" max="5" width="13" style="2" customWidth="1"/>
    <col min="6" max="6" width="14.28515625" style="2" customWidth="1"/>
    <col min="7" max="7" width="2.5703125" style="2" customWidth="1"/>
    <col min="8" max="8" width="12" style="2" customWidth="1"/>
    <col min="9" max="16384" width="9.140625" style="2"/>
  </cols>
  <sheetData>
    <row r="1" spans="1:7" x14ac:dyDescent="0.25">
      <c r="B1" s="3"/>
      <c r="C1" s="4"/>
      <c r="D1" s="5"/>
      <c r="E1" s="5"/>
      <c r="F1" s="5"/>
    </row>
    <row r="2" spans="1:7" ht="47.1" customHeight="1" x14ac:dyDescent="0.25">
      <c r="A2" s="43" t="s">
        <v>48</v>
      </c>
      <c r="B2" s="43"/>
      <c r="C2" s="43"/>
      <c r="D2" s="43"/>
      <c r="E2" s="43"/>
      <c r="F2" s="43"/>
    </row>
    <row r="3" spans="1:7" ht="17.45" customHeight="1" x14ac:dyDescent="0.25">
      <c r="A3" s="44" t="s">
        <v>2</v>
      </c>
      <c r="B3" s="45" t="s">
        <v>0</v>
      </c>
      <c r="C3" s="44" t="s">
        <v>18</v>
      </c>
      <c r="D3" s="46" t="s">
        <v>45</v>
      </c>
      <c r="E3" s="47" t="s">
        <v>46</v>
      </c>
      <c r="F3" s="46" t="s">
        <v>47</v>
      </c>
    </row>
    <row r="4" spans="1:7" ht="38.25" customHeight="1" x14ac:dyDescent="0.25">
      <c r="A4" s="44"/>
      <c r="B4" s="45"/>
      <c r="C4" s="44"/>
      <c r="D4" s="46"/>
      <c r="E4" s="48"/>
      <c r="F4" s="46"/>
      <c r="G4" s="6"/>
    </row>
    <row r="5" spans="1:7" ht="30.95" customHeight="1" x14ac:dyDescent="0.25">
      <c r="A5" s="15" t="s">
        <v>15</v>
      </c>
      <c r="B5" s="16" t="s">
        <v>16</v>
      </c>
      <c r="C5" s="16" t="s">
        <v>17</v>
      </c>
      <c r="D5" s="39">
        <f>D6+D7+D8+D9+D10+D11</f>
        <v>2712433</v>
      </c>
      <c r="E5" s="39">
        <f>E6+E7+E8+E9+E10+E11</f>
        <v>2487433</v>
      </c>
      <c r="F5" s="39">
        <f>E5/D5*100</f>
        <v>91.704864230747816</v>
      </c>
      <c r="G5" s="6"/>
    </row>
    <row r="6" spans="1:7" ht="48.6" customHeight="1" x14ac:dyDescent="0.25">
      <c r="A6" s="18" t="s">
        <v>3</v>
      </c>
      <c r="B6" s="19" t="s">
        <v>4</v>
      </c>
      <c r="C6" s="19" t="s">
        <v>5</v>
      </c>
      <c r="D6" s="35">
        <v>569504</v>
      </c>
      <c r="E6" s="35">
        <v>509504</v>
      </c>
      <c r="F6" s="39">
        <f t="shared" ref="F6:F31" si="0">E6/D6*100</f>
        <v>89.46451649154352</v>
      </c>
      <c r="G6" s="6"/>
    </row>
    <row r="7" spans="1:7" ht="47.45" hidden="1" customHeight="1" x14ac:dyDescent="0.25">
      <c r="A7" s="18" t="s">
        <v>6</v>
      </c>
      <c r="B7" s="19" t="s">
        <v>16</v>
      </c>
      <c r="C7" s="19" t="s">
        <v>19</v>
      </c>
      <c r="D7" s="35">
        <v>0</v>
      </c>
      <c r="E7" s="35">
        <v>0</v>
      </c>
      <c r="F7" s="39" t="e">
        <f t="shared" si="0"/>
        <v>#DIV/0!</v>
      </c>
      <c r="G7" s="6"/>
    </row>
    <row r="8" spans="1:7" ht="62.1" customHeight="1" x14ac:dyDescent="0.25">
      <c r="A8" s="18" t="s">
        <v>7</v>
      </c>
      <c r="B8" s="19" t="s">
        <v>16</v>
      </c>
      <c r="C8" s="19" t="s">
        <v>20</v>
      </c>
      <c r="D8" s="35">
        <v>2062389</v>
      </c>
      <c r="E8" s="35">
        <v>1902389</v>
      </c>
      <c r="F8" s="39">
        <f t="shared" si="0"/>
        <v>92.242006721331421</v>
      </c>
      <c r="G8" s="6"/>
    </row>
    <row r="9" spans="1:7" ht="51.6" customHeight="1" x14ac:dyDescent="0.25">
      <c r="A9" s="18" t="s">
        <v>8</v>
      </c>
      <c r="B9" s="19" t="s">
        <v>16</v>
      </c>
      <c r="C9" s="19" t="s">
        <v>21</v>
      </c>
      <c r="D9" s="35">
        <v>37700</v>
      </c>
      <c r="E9" s="35">
        <v>37700</v>
      </c>
      <c r="F9" s="39">
        <f t="shared" si="0"/>
        <v>100</v>
      </c>
      <c r="G9" s="6"/>
    </row>
    <row r="10" spans="1:7" ht="24.95" customHeight="1" x14ac:dyDescent="0.25">
      <c r="A10" s="18" t="s">
        <v>9</v>
      </c>
      <c r="B10" s="19" t="s">
        <v>16</v>
      </c>
      <c r="C10" s="19">
        <v>11</v>
      </c>
      <c r="D10" s="35">
        <v>5000</v>
      </c>
      <c r="E10" s="35">
        <v>0</v>
      </c>
      <c r="F10" s="39">
        <f t="shared" si="0"/>
        <v>0</v>
      </c>
      <c r="G10" s="6"/>
    </row>
    <row r="11" spans="1:7" ht="21" customHeight="1" x14ac:dyDescent="0.25">
      <c r="A11" s="22" t="s">
        <v>10</v>
      </c>
      <c r="B11" s="23" t="s">
        <v>16</v>
      </c>
      <c r="C11" s="23">
        <v>13</v>
      </c>
      <c r="D11" s="36">
        <v>37840</v>
      </c>
      <c r="E11" s="36">
        <v>37840</v>
      </c>
      <c r="F11" s="39">
        <f t="shared" si="0"/>
        <v>100</v>
      </c>
      <c r="G11" s="6"/>
    </row>
    <row r="12" spans="1:7" ht="24.95" customHeight="1" x14ac:dyDescent="0.25">
      <c r="A12" s="25" t="s">
        <v>11</v>
      </c>
      <c r="B12" s="26" t="s">
        <v>22</v>
      </c>
      <c r="C12" s="26" t="s">
        <v>17</v>
      </c>
      <c r="D12" s="17">
        <f>D13</f>
        <v>131597.46</v>
      </c>
      <c r="E12" s="17">
        <f>E13</f>
        <v>131597.46</v>
      </c>
      <c r="F12" s="39">
        <f t="shared" si="0"/>
        <v>100</v>
      </c>
      <c r="G12" s="6"/>
    </row>
    <row r="13" spans="1:7" ht="30" customHeight="1" x14ac:dyDescent="0.25">
      <c r="A13" s="22" t="s">
        <v>12</v>
      </c>
      <c r="B13" s="23" t="s">
        <v>22</v>
      </c>
      <c r="C13" s="23" t="s">
        <v>19</v>
      </c>
      <c r="D13" s="24">
        <v>131597.46</v>
      </c>
      <c r="E13" s="24">
        <v>131597.46</v>
      </c>
      <c r="F13" s="39">
        <f t="shared" si="0"/>
        <v>100</v>
      </c>
      <c r="G13" s="6"/>
    </row>
    <row r="14" spans="1:7" ht="38.25" customHeight="1" x14ac:dyDescent="0.25">
      <c r="A14" s="25" t="s">
        <v>13</v>
      </c>
      <c r="B14" s="26" t="s">
        <v>19</v>
      </c>
      <c r="C14" s="26" t="s">
        <v>17</v>
      </c>
      <c r="D14" s="39">
        <f>D15</f>
        <v>1210906</v>
      </c>
      <c r="E14" s="39">
        <f>E15</f>
        <v>1210906</v>
      </c>
      <c r="F14" s="39">
        <f t="shared" si="0"/>
        <v>100</v>
      </c>
      <c r="G14" s="6"/>
    </row>
    <row r="15" spans="1:7" ht="47.1" customHeight="1" x14ac:dyDescent="0.25">
      <c r="A15" s="22" t="s">
        <v>14</v>
      </c>
      <c r="B15" s="23" t="s">
        <v>19</v>
      </c>
      <c r="C15" s="23">
        <v>10</v>
      </c>
      <c r="D15" s="36">
        <v>1210906</v>
      </c>
      <c r="E15" s="36">
        <v>1210906</v>
      </c>
      <c r="F15" s="39">
        <f t="shared" si="0"/>
        <v>100</v>
      </c>
      <c r="G15" s="6"/>
    </row>
    <row r="16" spans="1:7" ht="27" customHeight="1" x14ac:dyDescent="0.25">
      <c r="A16" s="27" t="s">
        <v>24</v>
      </c>
      <c r="B16" s="16" t="s">
        <v>20</v>
      </c>
      <c r="C16" s="16" t="s">
        <v>17</v>
      </c>
      <c r="D16" s="39">
        <f>D17+D18</f>
        <v>1610000</v>
      </c>
      <c r="E16" s="39">
        <f>E17+E18</f>
        <v>1610000</v>
      </c>
      <c r="F16" s="39">
        <f t="shared" si="0"/>
        <v>100</v>
      </c>
      <c r="G16" s="6"/>
    </row>
    <row r="17" spans="1:7" ht="20.100000000000001" customHeight="1" x14ac:dyDescent="0.25">
      <c r="A17" s="21" t="s">
        <v>25</v>
      </c>
      <c r="B17" s="20" t="s">
        <v>20</v>
      </c>
      <c r="C17" s="20" t="s">
        <v>26</v>
      </c>
      <c r="D17" s="35">
        <v>1610000</v>
      </c>
      <c r="E17" s="35">
        <v>1610000</v>
      </c>
      <c r="F17" s="39">
        <f t="shared" si="0"/>
        <v>100</v>
      </c>
      <c r="G17" s="6"/>
    </row>
    <row r="18" spans="1:7" ht="21" hidden="1" customHeight="1" x14ac:dyDescent="0.25">
      <c r="A18" s="28" t="s">
        <v>27</v>
      </c>
      <c r="B18" s="29" t="s">
        <v>20</v>
      </c>
      <c r="C18" s="29" t="s">
        <v>28</v>
      </c>
      <c r="D18" s="36">
        <v>0</v>
      </c>
      <c r="E18" s="36">
        <v>0</v>
      </c>
      <c r="F18" s="39" t="e">
        <f t="shared" si="0"/>
        <v>#DIV/0!</v>
      </c>
      <c r="G18" s="6"/>
    </row>
    <row r="19" spans="1:7" ht="23.45" customHeight="1" x14ac:dyDescent="0.25">
      <c r="A19" s="27" t="s">
        <v>29</v>
      </c>
      <c r="B19" s="16" t="s">
        <v>31</v>
      </c>
      <c r="C19" s="16" t="s">
        <v>17</v>
      </c>
      <c r="D19" s="39">
        <f>D20+D21+D22</f>
        <v>988510.41</v>
      </c>
      <c r="E19" s="39">
        <f>E20+E21+E22</f>
        <v>968510.41</v>
      </c>
      <c r="F19" s="39">
        <f t="shared" si="0"/>
        <v>97.976753729887378</v>
      </c>
      <c r="G19" s="6"/>
    </row>
    <row r="20" spans="1:7" ht="20.100000000000001" hidden="1" customHeight="1" x14ac:dyDescent="0.25">
      <c r="A20" s="21" t="s">
        <v>30</v>
      </c>
      <c r="B20" s="20" t="s">
        <v>31</v>
      </c>
      <c r="C20" s="20" t="s">
        <v>16</v>
      </c>
      <c r="D20" s="35">
        <v>0</v>
      </c>
      <c r="E20" s="35">
        <v>0</v>
      </c>
      <c r="F20" s="39" t="e">
        <f t="shared" si="0"/>
        <v>#DIV/0!</v>
      </c>
      <c r="G20" s="6"/>
    </row>
    <row r="21" spans="1:7" ht="20.100000000000001" customHeight="1" x14ac:dyDescent="0.25">
      <c r="A21" s="21" t="s">
        <v>32</v>
      </c>
      <c r="B21" s="8" t="s">
        <v>31</v>
      </c>
      <c r="C21" s="8" t="s">
        <v>22</v>
      </c>
      <c r="D21" s="35">
        <v>30000</v>
      </c>
      <c r="E21" s="35">
        <v>30000</v>
      </c>
      <c r="F21" s="39">
        <f t="shared" si="0"/>
        <v>100</v>
      </c>
      <c r="G21" s="6"/>
    </row>
    <row r="22" spans="1:7" ht="21.6" customHeight="1" x14ac:dyDescent="0.25">
      <c r="A22" s="49" t="s">
        <v>33</v>
      </c>
      <c r="B22" s="30" t="s">
        <v>31</v>
      </c>
      <c r="C22" s="30" t="s">
        <v>19</v>
      </c>
      <c r="D22" s="36">
        <v>958510.41</v>
      </c>
      <c r="E22" s="36">
        <v>938510.41</v>
      </c>
      <c r="F22" s="39">
        <f t="shared" si="0"/>
        <v>97.913429025773439</v>
      </c>
      <c r="G22" s="6"/>
    </row>
    <row r="23" spans="1:7" ht="22.5" customHeight="1" x14ac:dyDescent="0.25">
      <c r="A23" s="27" t="s">
        <v>34</v>
      </c>
      <c r="B23" s="16" t="s">
        <v>36</v>
      </c>
      <c r="C23" s="16" t="s">
        <v>17</v>
      </c>
      <c r="D23" s="39">
        <f>D24</f>
        <v>53680.26</v>
      </c>
      <c r="E23" s="39">
        <f>E24</f>
        <v>53680.26</v>
      </c>
      <c r="F23" s="39">
        <f t="shared" si="0"/>
        <v>100</v>
      </c>
      <c r="G23" s="6"/>
    </row>
    <row r="24" spans="1:7" ht="20.45" customHeight="1" x14ac:dyDescent="0.25">
      <c r="A24" s="28" t="s">
        <v>35</v>
      </c>
      <c r="B24" s="29" t="s">
        <v>36</v>
      </c>
      <c r="C24" s="29" t="s">
        <v>16</v>
      </c>
      <c r="D24" s="36">
        <v>53680.26</v>
      </c>
      <c r="E24" s="36">
        <v>53680.26</v>
      </c>
      <c r="F24" s="39">
        <f t="shared" si="0"/>
        <v>100</v>
      </c>
      <c r="G24" s="6"/>
    </row>
    <row r="25" spans="1:7" ht="20.45" customHeight="1" x14ac:dyDescent="0.25">
      <c r="A25" s="31" t="s">
        <v>37</v>
      </c>
      <c r="B25" s="16" t="s">
        <v>39</v>
      </c>
      <c r="C25" s="16" t="s">
        <v>17</v>
      </c>
      <c r="D25" s="39">
        <f>D26</f>
        <v>704</v>
      </c>
      <c r="E25" s="39">
        <f>E26</f>
        <v>704</v>
      </c>
      <c r="F25" s="39">
        <f t="shared" si="0"/>
        <v>100</v>
      </c>
      <c r="G25" s="6"/>
    </row>
    <row r="26" spans="1:7" ht="20.45" customHeight="1" x14ac:dyDescent="0.25">
      <c r="A26" s="32" t="s">
        <v>38</v>
      </c>
      <c r="B26" s="29" t="s">
        <v>39</v>
      </c>
      <c r="C26" s="29" t="s">
        <v>16</v>
      </c>
      <c r="D26" s="36">
        <v>704</v>
      </c>
      <c r="E26" s="36">
        <v>704</v>
      </c>
      <c r="F26" s="39">
        <f t="shared" si="0"/>
        <v>100</v>
      </c>
      <c r="G26" s="6"/>
    </row>
    <row r="27" spans="1:7" ht="20.45" customHeight="1" x14ac:dyDescent="0.25">
      <c r="A27" s="27" t="s">
        <v>40</v>
      </c>
      <c r="B27" s="16" t="s">
        <v>23</v>
      </c>
      <c r="C27" s="16" t="s">
        <v>17</v>
      </c>
      <c r="D27" s="40">
        <f>D28</f>
        <v>75000</v>
      </c>
      <c r="E27" s="40">
        <f>E28</f>
        <v>75000</v>
      </c>
      <c r="F27" s="39">
        <f t="shared" si="0"/>
        <v>100</v>
      </c>
      <c r="G27" s="6"/>
    </row>
    <row r="28" spans="1:7" ht="21.6" customHeight="1" x14ac:dyDescent="0.25">
      <c r="A28" s="28" t="s">
        <v>41</v>
      </c>
      <c r="B28" s="30" t="s">
        <v>23</v>
      </c>
      <c r="C28" s="30" t="s">
        <v>16</v>
      </c>
      <c r="D28" s="37">
        <v>75000</v>
      </c>
      <c r="E28" s="37">
        <v>75000</v>
      </c>
      <c r="F28" s="39">
        <f t="shared" si="0"/>
        <v>100</v>
      </c>
      <c r="G28" s="7"/>
    </row>
    <row r="29" spans="1:7" x14ac:dyDescent="0.25">
      <c r="A29" s="27" t="s">
        <v>42</v>
      </c>
      <c r="B29" s="34" t="s">
        <v>43</v>
      </c>
      <c r="C29" s="34" t="s">
        <v>17</v>
      </c>
      <c r="D29" s="40">
        <f>D30</f>
        <v>38249.980000000003</v>
      </c>
      <c r="E29" s="40">
        <f>E30</f>
        <v>38249.980000000003</v>
      </c>
      <c r="F29" s="39">
        <f t="shared" si="0"/>
        <v>100</v>
      </c>
      <c r="G29" s="7"/>
    </row>
    <row r="30" spans="1:7" ht="21.95" customHeight="1" x14ac:dyDescent="0.25">
      <c r="A30" s="33" t="s">
        <v>44</v>
      </c>
      <c r="B30" s="9" t="s">
        <v>43</v>
      </c>
      <c r="C30" s="9" t="s">
        <v>16</v>
      </c>
      <c r="D30" s="38">
        <v>38249.980000000003</v>
      </c>
      <c r="E30" s="38">
        <v>38249.980000000003</v>
      </c>
      <c r="F30" s="39">
        <f t="shared" si="0"/>
        <v>100</v>
      </c>
      <c r="G30" s="7"/>
    </row>
    <row r="31" spans="1:7" ht="24.95" customHeight="1" x14ac:dyDescent="0.25">
      <c r="A31" s="42" t="s">
        <v>1</v>
      </c>
      <c r="B31" s="42"/>
      <c r="C31" s="42"/>
      <c r="D31" s="41">
        <f>D5+D12+D14+D16+D19+D23+D25+D27+D29</f>
        <v>6821081.1100000003</v>
      </c>
      <c r="E31" s="41">
        <f>E5+E12+E14+E16+E19+E23+E25+E27+E29</f>
        <v>6576081.1100000003</v>
      </c>
      <c r="F31" s="39">
        <f t="shared" si="0"/>
        <v>96.408194008412835</v>
      </c>
      <c r="G31" s="7"/>
    </row>
    <row r="32" spans="1:7" x14ac:dyDescent="0.25">
      <c r="A32" s="1"/>
      <c r="B32" s="10"/>
      <c r="C32" s="7"/>
      <c r="D32" s="7"/>
      <c r="E32" s="7"/>
      <c r="F32" s="7"/>
      <c r="G32" s="7"/>
    </row>
    <row r="33" spans="1:7" x14ac:dyDescent="0.25">
      <c r="A33" s="7"/>
      <c r="B33" s="10"/>
      <c r="C33" s="7"/>
      <c r="D33" s="7"/>
      <c r="E33" s="7"/>
      <c r="F33" s="11"/>
      <c r="G33" s="7"/>
    </row>
    <row r="34" spans="1:7" x14ac:dyDescent="0.25">
      <c r="F34" s="6"/>
    </row>
    <row r="35" spans="1:7" x14ac:dyDescent="0.25">
      <c r="A35" s="13"/>
    </row>
    <row r="36" spans="1:7" x14ac:dyDescent="0.25">
      <c r="F36" s="6"/>
    </row>
    <row r="39" spans="1:7" x14ac:dyDescent="0.25">
      <c r="D39" s="14"/>
      <c r="E39" s="14"/>
    </row>
  </sheetData>
  <mergeCells count="8">
    <mergeCell ref="A31:C31"/>
    <mergeCell ref="A2:F2"/>
    <mergeCell ref="A3:A4"/>
    <mergeCell ref="B3:B4"/>
    <mergeCell ref="C3:C4"/>
    <mergeCell ref="D3:D4"/>
    <mergeCell ref="E3:E4"/>
    <mergeCell ref="F3:F4"/>
  </mergeCells>
  <pageMargins left="1.0629921259842521" right="0.19685039370078741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4</vt:lpstr>
      <vt:lpstr>'Приложение № 4'!Заголовки_для_печати</vt:lpstr>
      <vt:lpstr>'Приложение №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2022-11-29T09:14:56Z</dcterms:modified>
</cp:coreProperties>
</file>