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740"/>
  </bookViews>
  <sheets>
    <sheet name="Приложение 6 программы" sheetId="3" r:id="rId1"/>
  </sheets>
  <definedNames>
    <definedName name="_xlnm.Print_Titles" localSheetId="0">'Приложение 6 программы'!$8:$9</definedName>
    <definedName name="_xlnm.Print_Area" localSheetId="0">'Приложение 6 программы'!$A$1:$F$110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8" i="3" l="1"/>
  <c r="E68" i="3"/>
  <c r="D68" i="3"/>
  <c r="E54" i="3" l="1"/>
  <c r="F54" i="3"/>
  <c r="D54" i="3"/>
  <c r="E14" i="3"/>
  <c r="E13" i="3" s="1"/>
  <c r="E12" i="3" s="1"/>
  <c r="E11" i="3" s="1"/>
  <c r="E10" i="3" s="1"/>
  <c r="D14" i="3"/>
  <c r="D13" i="3" s="1"/>
  <c r="D12" i="3" s="1"/>
  <c r="D11" i="3" s="1"/>
  <c r="D10" i="3" s="1"/>
  <c r="F13" i="3"/>
  <c r="F12" i="3" s="1"/>
  <c r="F11" i="3" s="1"/>
  <c r="F10" i="3" s="1"/>
  <c r="F107" i="3" l="1"/>
  <c r="F106" i="3" s="1"/>
  <c r="F105" i="3" s="1"/>
  <c r="E107" i="3"/>
  <c r="E106" i="3" s="1"/>
  <c r="E105" i="3" s="1"/>
  <c r="E104" i="3" s="1"/>
  <c r="E103" i="3" s="1"/>
  <c r="D107" i="3"/>
  <c r="D106" i="3" s="1"/>
  <c r="D105" i="3" s="1"/>
  <c r="D104" i="3" s="1"/>
  <c r="F101" i="3"/>
  <c r="F100" i="3" s="1"/>
  <c r="F99" i="3" s="1"/>
  <c r="F98" i="3" s="1"/>
  <c r="E101" i="3"/>
  <c r="E100" i="3" s="1"/>
  <c r="E99" i="3" s="1"/>
  <c r="E98" i="3" s="1"/>
  <c r="D101" i="3"/>
  <c r="D100" i="3" s="1"/>
  <c r="D99" i="3" s="1"/>
  <c r="D98" i="3" s="1"/>
  <c r="F59" i="3"/>
  <c r="F58" i="3" s="1"/>
  <c r="E59" i="3"/>
  <c r="E58" i="3" s="1"/>
  <c r="D59" i="3"/>
  <c r="D58" i="3" s="1"/>
  <c r="F96" i="3"/>
  <c r="F95" i="3" s="1"/>
  <c r="F94" i="3" s="1"/>
  <c r="F93" i="3" s="1"/>
  <c r="E96" i="3"/>
  <c r="E95" i="3" s="1"/>
  <c r="E94" i="3" s="1"/>
  <c r="D96" i="3"/>
  <c r="D95" i="3" s="1"/>
  <c r="D94" i="3" s="1"/>
  <c r="D93" i="3" s="1"/>
  <c r="F91" i="3"/>
  <c r="F90" i="3" s="1"/>
  <c r="F89" i="3" s="1"/>
  <c r="E91" i="3"/>
  <c r="E90" i="3" s="1"/>
  <c r="E89" i="3" s="1"/>
  <c r="D91" i="3"/>
  <c r="D90" i="3" s="1"/>
  <c r="D89" i="3" s="1"/>
  <c r="D16" i="3" s="1"/>
  <c r="D110" i="3" s="1"/>
  <c r="F71" i="3"/>
  <c r="F70" i="3" s="1"/>
  <c r="F69" i="3" s="1"/>
  <c r="E71" i="3"/>
  <c r="E70" i="3" s="1"/>
  <c r="E69" i="3" s="1"/>
  <c r="D71" i="3"/>
  <c r="D70" i="3" s="1"/>
  <c r="D69" i="3" s="1"/>
  <c r="F26" i="3"/>
  <c r="E26" i="3"/>
  <c r="D26" i="3"/>
  <c r="F24" i="3"/>
  <c r="E24" i="3"/>
  <c r="D24" i="3"/>
  <c r="F56" i="3"/>
  <c r="E56" i="3"/>
  <c r="D56" i="3"/>
  <c r="F52" i="3"/>
  <c r="E52" i="3"/>
  <c r="D52" i="3"/>
  <c r="F66" i="3"/>
  <c r="F65" i="3" s="1"/>
  <c r="F64" i="3" s="1"/>
  <c r="E66" i="3"/>
  <c r="E65" i="3" s="1"/>
  <c r="E64" i="3" s="1"/>
  <c r="D66" i="3"/>
  <c r="D65" i="3" s="1"/>
  <c r="D64" i="3" s="1"/>
  <c r="F41" i="3"/>
  <c r="F40" i="3" s="1"/>
  <c r="F39" i="3" s="1"/>
  <c r="F38" i="3" s="1"/>
  <c r="E41" i="3"/>
  <c r="E40" i="3" s="1"/>
  <c r="E39" i="3" s="1"/>
  <c r="E38" i="3" s="1"/>
  <c r="D41" i="3"/>
  <c r="D40" i="3" s="1"/>
  <c r="D39" i="3" s="1"/>
  <c r="D38" i="3" s="1"/>
  <c r="F62" i="3"/>
  <c r="F61" i="3" s="1"/>
  <c r="E62" i="3"/>
  <c r="E61" i="3" s="1"/>
  <c r="D62" i="3"/>
  <c r="D61" i="3" s="1"/>
  <c r="F49" i="3"/>
  <c r="E49" i="3"/>
  <c r="D49" i="3"/>
  <c r="F47" i="3"/>
  <c r="E47" i="3"/>
  <c r="D47" i="3"/>
  <c r="D44" i="3" s="1"/>
  <c r="D43" i="3" s="1"/>
  <c r="F45" i="3"/>
  <c r="E45" i="3"/>
  <c r="D45" i="3"/>
  <c r="F20" i="3"/>
  <c r="F19" i="3" s="1"/>
  <c r="F18" i="3" s="1"/>
  <c r="F17" i="3" s="1"/>
  <c r="E20" i="3"/>
  <c r="E19" i="3" s="1"/>
  <c r="E18" i="3" s="1"/>
  <c r="E17" i="3" s="1"/>
  <c r="D20" i="3"/>
  <c r="D19" i="3" s="1"/>
  <c r="D18" i="3" s="1"/>
  <c r="D17" i="3" s="1"/>
  <c r="F36" i="3"/>
  <c r="F35" i="3" s="1"/>
  <c r="F34" i="3" s="1"/>
  <c r="F33" i="3" s="1"/>
  <c r="E36" i="3"/>
  <c r="E35" i="3" s="1"/>
  <c r="E34" i="3" s="1"/>
  <c r="E33" i="3" s="1"/>
  <c r="D36" i="3"/>
  <c r="D35" i="3" s="1"/>
  <c r="D34" i="3" s="1"/>
  <c r="D33" i="3" s="1"/>
  <c r="F31" i="3"/>
  <c r="E31" i="3"/>
  <c r="D31" i="3"/>
  <c r="E30" i="3" l="1"/>
  <c r="E29" i="3" s="1"/>
  <c r="E28" i="3" s="1"/>
  <c r="F30" i="3"/>
  <c r="F29" i="3" s="1"/>
  <c r="F28" i="3" s="1"/>
  <c r="D30" i="3"/>
  <c r="D29" i="3" s="1"/>
  <c r="D28" i="3" s="1"/>
  <c r="E51" i="3"/>
  <c r="F51" i="3"/>
  <c r="D51" i="3"/>
  <c r="E23" i="3"/>
  <c r="E22" i="3" s="1"/>
  <c r="F104" i="3"/>
  <c r="F103" i="3" s="1"/>
  <c r="F44" i="3"/>
  <c r="F43" i="3" s="1"/>
  <c r="F16" i="3" s="1"/>
  <c r="F110" i="3" s="1"/>
  <c r="E44" i="3"/>
  <c r="E43" i="3" s="1"/>
  <c r="E16" i="3" s="1"/>
  <c r="E110" i="3" s="1"/>
  <c r="D23" i="3"/>
  <c r="D22" i="3" s="1"/>
  <c r="F23" i="3"/>
  <c r="F22" i="3" s="1"/>
  <c r="E93" i="3"/>
  <c r="D103" i="3"/>
</calcChain>
</file>

<file path=xl/sharedStrings.xml><?xml version="1.0" encoding="utf-8"?>
<sst xmlns="http://schemas.openxmlformats.org/spreadsheetml/2006/main" count="192" uniqueCount="103">
  <si>
    <t>Наименование показателей</t>
  </si>
  <si>
    <t>Целевая статья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</si>
  <si>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</si>
  <si>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</si>
  <si>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</si>
  <si>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</si>
  <si>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</si>
  <si>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</si>
  <si>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</si>
  <si>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</si>
  <si>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Иные межбюджетные трансферты</t>
  </si>
  <si>
    <t>Социальное обеспечение и иные выплаты населению</t>
  </si>
  <si>
    <t>Физическая культура и спорт</t>
  </si>
  <si>
    <t>Осуществление государственных полномочий в сфере административных правонарушений</t>
  </si>
  <si>
    <t>Резервные средства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</si>
  <si>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</si>
  <si>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</si>
  <si>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</si>
  <si>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Резервный фонд администрации муниципального образования </t>
  </si>
  <si>
    <t xml:space="preserve">Культура, кинематография </t>
  </si>
  <si>
    <t>Культура</t>
  </si>
  <si>
    <t>ВСЕГО РАСХОДОВ</t>
  </si>
  <si>
    <t>II. НЕПРОГРАММНЫЕ НАПРАВЛЕНИЯ ДЕЯТЕЛЬНОСТИ</t>
  </si>
  <si>
    <t>2023 год</t>
  </si>
  <si>
    <t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за счет  ассигнований муниципального дорожного фонда</t>
  </si>
  <si>
    <t xml:space="preserve"> Ремонт и содержание автомобильных дорог общего пользования местного значения, включая  разработку проектной  документации</t>
  </si>
  <si>
    <t>Капитальный ремонт и ремонт дворовых территорий, проездов к дворовым территориям  домов населенных пунктов</t>
  </si>
  <si>
    <t>Резервный фонд</t>
  </si>
  <si>
    <t>Мероприятия в сфере строительства, архитектуры и градостроительства</t>
  </si>
  <si>
    <t>Мероприятия в сфере благоустройства</t>
  </si>
  <si>
    <t xml:space="preserve">Осуществление мероприятий в сфере градостроительства </t>
  </si>
  <si>
    <t>(код целевой статьи)           66 0 00 00000</t>
  </si>
  <si>
    <t xml:space="preserve">I. МУНИЦИПАЛЬНЫЕ ПРОГРАММЫ </t>
  </si>
  <si>
    <t>(код целевой статьи с направлением расходов)                              65 0 00 80070</t>
  </si>
  <si>
    <t>Осуществление первичного воинского учета на территориях, где отсутствуют военные комиссариаты</t>
  </si>
  <si>
    <t>Вид рас-ходов</t>
  </si>
  <si>
    <t>к решению Совета депутатов</t>
  </si>
  <si>
    <t xml:space="preserve">Вельского муниципального района Архангельской области </t>
  </si>
  <si>
    <t>Мероприятия в области культуры</t>
  </si>
  <si>
    <t>Мероприятия в области физической культуры и спорта</t>
  </si>
  <si>
    <t>Обеспечение функционирования  главы муниципального образования  и его заместителей</t>
  </si>
  <si>
    <t>Глава муниципального образования</t>
  </si>
  <si>
    <t>Расходы на содержание  органов местного самоуправления и обеспечение их функций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</si>
  <si>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</si>
  <si>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Непрограммные расходы в области общегосударственных вопросов</t>
  </si>
  <si>
    <t>Единая субвенция местным бюджетам</t>
  </si>
  <si>
    <t>Закупка товаров, работ и услуг для государственных (муниципальных) нужд</t>
  </si>
  <si>
    <t>200</t>
  </si>
  <si>
    <t>Иные закупки товаров,работ,услуг для государственных (муниципальных) нужд</t>
  </si>
  <si>
    <t>240</t>
  </si>
  <si>
    <t>Обеспечение деятельности органов местного самоуправления</t>
  </si>
  <si>
    <t>100</t>
  </si>
  <si>
    <t>120</t>
  </si>
  <si>
    <t>800</t>
  </si>
  <si>
    <t>850</t>
  </si>
  <si>
    <t>000</t>
  </si>
  <si>
    <t>500</t>
  </si>
  <si>
    <t>540</t>
  </si>
  <si>
    <t>Расходы на содержание органов местного самоуправления</t>
  </si>
  <si>
    <t>Обеспечение первичных мер пожарной безопасности в границах населенных пунктов поселения</t>
  </si>
  <si>
    <t>Осуществление полномочий по обеспечению первичных мер пожарной безопасности в границах населенных пунктов поселения</t>
  </si>
  <si>
    <t>(код целевой статьи)                                64 0 00 00000</t>
  </si>
  <si>
    <t>(код целевой статьи с направлением расходов)                           64 0 00 80060</t>
  </si>
  <si>
    <t>(код целевой статьи с направлением расходов)                         64 0 00 80060</t>
  </si>
  <si>
    <t>(код целевой статьи)                                  65 0 00 00000</t>
  </si>
  <si>
    <t>(код целевой статьи с направлением расходов)                                   65 0 00 80070</t>
  </si>
  <si>
    <t>(код целевой статьи с направлением расходов)                      65 0 00 80070</t>
  </si>
  <si>
    <t>(код целевой статьи с направлением расходов)   66 0 00  80080</t>
  </si>
  <si>
    <t>(код целевой статьи с направлением расходов) 66 0 00 80080</t>
  </si>
  <si>
    <t>(код целевой статьи с направлением расходов)                        66 0 00 80080</t>
  </si>
  <si>
    <t>Непрограммные расходы в области жилищно-коммунального хозяйства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</si>
  <si>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</si>
  <si>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Совета депутатов</t>
  </si>
  <si>
    <t>Обеспечение функций Совета депутатов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</si>
  <si>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</si>
  <si>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Социальное обеспечение населения</t>
  </si>
  <si>
    <t>Выплаты почетным гражданам</t>
  </si>
  <si>
    <t>Физическая культура</t>
  </si>
  <si>
    <t>0000000000</t>
  </si>
  <si>
    <t>Условно утвержденные расходы</t>
  </si>
  <si>
    <t>7500090220</t>
  </si>
  <si>
    <t>2024 год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</si>
  <si>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</si>
  <si>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</si>
  <si>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 xml:space="preserve">Приложение №6
к решению Совета (Собрания) депутатов 
муниципального образования
«_________________________»
Приложение № 3 </t>
  </si>
  <si>
    <t xml:space="preserve"> Публичные нормативные социальные выплаты гражданам</t>
  </si>
  <si>
    <t>Расходы на социальные выплаты</t>
  </si>
  <si>
    <t xml:space="preserve">сельского поселения "Судромское"  </t>
  </si>
  <si>
    <t>Сумма, рублей</t>
  </si>
  <si>
    <t>1.Муниципальная программа формирования современной городской среды на территории сельского поселения "Судромское" на 2017-2024 годы"</t>
  </si>
  <si>
    <t>0100000000</t>
  </si>
  <si>
    <t>010F200000</t>
  </si>
  <si>
    <t>010F255550</t>
  </si>
  <si>
    <t>Непрограммные расходы в области национальной обороны</t>
  </si>
  <si>
    <t>Обеспечение деятельности контрольно-счетной палаты</t>
  </si>
  <si>
    <t xml:space="preserve"> от  "" декабря 2022 г. №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</si>
  <si>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"Судромское" Вельского муниципального района Архангельской области  на 2023 год и на плановый период 2024 и 2025 годов</t>
  </si>
  <si>
    <t>2025 год</t>
  </si>
  <si>
    <t>Непрограмные расходы в области  культуры и спорта</t>
  </si>
  <si>
    <t>Передача полномочий по внешнему финансовому контролю</t>
  </si>
  <si>
    <t>Осуществление части полномочий по решению вопросов местного значения по внешнему финансовому контролю в соответствии с заключенными соглашениями</t>
  </si>
  <si>
    <t>Осуществление части полномочий по решению вопросов местного значения по исполнению бюджетов поселений в соответствии с заключенными соглашениями</t>
  </si>
  <si>
    <t>Расходы в области национальной безопасности и правоохранительной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</si>
</sst>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5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/>
    <xf numFmtId="165" fontId="2" fillId="2" borderId="0" xfId="0" applyNumberFormat="1" applyFont="1" applyFill="1" applyAlignment="1">
      <alignment vertical="center"/>
    </xf>
    <xf numFmtId="0" fontId="2" fillId="2" borderId="0" xfId="0" applyFont="1" applyFill="1"/>
    <xf numFmtId="0" fontId="8" fillId="3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9" fontId="2" fillId="3" borderId="1" xfId="0" applyNumberFormat="1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3" borderId="1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left" vertical="center" wrapText="1"/>
    </xf>
    <xf numFmtId="4" fontId="2" fillId="2" borderId="8" xfId="0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3" borderId="1" xfId="1" applyNumberFormat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4" fontId="7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" fontId="2" fillId="0" borderId="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10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/>
    </xf>
    <xf numFmtId="164" fontId="3" fillId="2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left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164" fontId="10" fillId="2" borderId="6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7" fillId="2" borderId="6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164" fontId="10" fillId="2" borderId="2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view="pageBreakPreview" topLeftCell="A72" zoomScaleNormal="100" zoomScaleSheetLayoutView="100" workbookViewId="0">
      <selection activeCell="F49" sqref="F49"/>
    </sheetView>
  </sheetViews>
  <sheetFormatPr defaultColWidth="9.140625" defaultRowHeight="15.75" x14ac:dyDescent="0.25"/>
  <cols>
    <col min="1" max="1" width="38.85546875" style="2" customWidth="1"/>
    <col min="2" max="2" width="21.140625" style="2" customWidth="1"/>
    <col min="3" max="3" width="9.140625" style="2" customWidth="1"/>
    <col min="4" max="4" width="13.5703125" style="2" customWidth="1"/>
    <col min="5" max="5" width="16.140625" style="2" customWidth="1"/>
    <col min="6" max="6" width="14.140625" style="2" customWidth="1"/>
    <col min="7" max="16384" width="9.140625" style="2"/>
  </cols>
  <sheetData>
    <row r="1" spans="1:11" ht="14.45" customHeight="1" x14ac:dyDescent="0.25">
      <c r="B1" s="1"/>
      <c r="C1" s="3"/>
      <c r="D1" s="143" t="s">
        <v>84</v>
      </c>
      <c r="E1" s="143"/>
      <c r="F1" s="143"/>
    </row>
    <row r="2" spans="1:11" ht="16.5" customHeight="1" x14ac:dyDescent="0.25">
      <c r="B2" s="7"/>
      <c r="C2" s="7"/>
      <c r="D2" s="143" t="s">
        <v>36</v>
      </c>
      <c r="E2" s="143"/>
      <c r="F2" s="143"/>
      <c r="G2" s="7"/>
    </row>
    <row r="3" spans="1:11" ht="15.95" customHeight="1" x14ac:dyDescent="0.25">
      <c r="B3" s="4"/>
      <c r="C3" s="143" t="s">
        <v>87</v>
      </c>
      <c r="D3" s="143"/>
      <c r="E3" s="143"/>
      <c r="F3" s="143"/>
    </row>
    <row r="4" spans="1:11" ht="27" customHeight="1" x14ac:dyDescent="0.25">
      <c r="B4" s="4"/>
      <c r="C4" s="143" t="s">
        <v>37</v>
      </c>
      <c r="D4" s="143"/>
      <c r="E4" s="143"/>
      <c r="F4" s="143"/>
    </row>
    <row r="5" spans="1:11" x14ac:dyDescent="0.25">
      <c r="B5" s="4"/>
      <c r="C5" s="4"/>
      <c r="D5" s="144" t="s">
        <v>95</v>
      </c>
      <c r="E5" s="144"/>
      <c r="F5" s="144"/>
    </row>
    <row r="6" spans="1:11" x14ac:dyDescent="0.25">
      <c r="B6" s="4"/>
      <c r="C6" s="4"/>
      <c r="D6" s="5"/>
      <c r="E6" s="5"/>
      <c r="F6" s="5"/>
    </row>
    <row r="7" spans="1:11" ht="74.099999999999994" customHeight="1" x14ac:dyDescent="0.25">
      <c r="A7" s="145" t="s">
        <v>96</v>
      </c>
      <c r="B7" s="145"/>
      <c r="C7" s="145"/>
      <c r="D7" s="145"/>
      <c r="E7" s="145"/>
      <c r="F7" s="145"/>
    </row>
    <row r="8" spans="1:11" ht="14.45" customHeight="1" x14ac:dyDescent="0.25">
      <c r="A8" s="146" t="s">
        <v>0</v>
      </c>
      <c r="B8" s="146" t="s">
        <v>1</v>
      </c>
      <c r="C8" s="146" t="s">
        <v>35</v>
      </c>
      <c r="D8" s="147" t="s">
        <v>88</v>
      </c>
      <c r="E8" s="148"/>
      <c r="F8" s="149"/>
    </row>
    <row r="9" spans="1:11" ht="21" customHeight="1" x14ac:dyDescent="0.25">
      <c r="A9" s="146"/>
      <c r="B9" s="146"/>
      <c r="C9" s="146"/>
      <c r="D9" s="8" t="s">
        <v>23</v>
      </c>
      <c r="E9" s="8" t="s">
        <v>81</v>
      </c>
      <c r="F9" s="8" t="s">
        <v>97</v>
      </c>
    </row>
    <row r="10" spans="1:11" ht="31.5" x14ac:dyDescent="0.25">
      <c r="A10" s="6" t="s">
        <v>32</v>
      </c>
      <c r="B10" s="9"/>
      <c r="C10" s="10"/>
      <c r="D10" s="109">
        <f>D11</f>
        <v>0</v>
      </c>
      <c r="E10" s="109">
        <f t="shared" ref="E10:F10" si="0">E11</f>
        <v>0</v>
      </c>
      <c r="F10" s="109">
        <f t="shared" si="0"/>
        <v>0</v>
      </c>
    </row>
    <row r="11" spans="1:11" s="92" customFormat="1" ht="100.5" hidden="1" customHeight="1" x14ac:dyDescent="0.25">
      <c r="A11" s="93" t="s">
        <v>89</v>
      </c>
      <c r="B11" s="107" t="s">
        <v>90</v>
      </c>
      <c r="C11" s="106" t="s">
        <v>55</v>
      </c>
      <c r="D11" s="102">
        <f>D12</f>
        <v>0</v>
      </c>
      <c r="E11" s="102">
        <f t="shared" ref="E11:F11" si="1">E12</f>
        <v>0</v>
      </c>
      <c r="F11" s="102">
        <f t="shared" si="1"/>
        <v>0</v>
      </c>
      <c r="G11" s="108"/>
      <c r="H11" s="108"/>
      <c r="I11" s="108"/>
      <c r="J11" s="100"/>
      <c r="K11" s="99"/>
    </row>
    <row r="12" spans="1:11" s="92" customFormat="1" ht="69" hidden="1" customHeight="1" x14ac:dyDescent="0.25">
      <c r="A12" s="95" t="s">
        <v>82</v>
      </c>
      <c r="B12" s="96" t="s">
        <v>91</v>
      </c>
      <c r="C12" s="106" t="s">
        <v>55</v>
      </c>
      <c r="D12" s="103">
        <f>D13</f>
        <v>0</v>
      </c>
      <c r="E12" s="103">
        <f t="shared" ref="E12:F13" si="2">E13</f>
        <v>0</v>
      </c>
      <c r="F12" s="103">
        <f t="shared" si="2"/>
        <v>0</v>
      </c>
      <c r="J12" s="100"/>
      <c r="K12" s="99"/>
    </row>
    <row r="13" spans="1:11" s="92" customFormat="1" ht="40.5" hidden="1" customHeight="1" x14ac:dyDescent="0.25">
      <c r="A13" s="98" t="s">
        <v>83</v>
      </c>
      <c r="B13" s="96" t="s">
        <v>92</v>
      </c>
      <c r="C13" s="106" t="s">
        <v>55</v>
      </c>
      <c r="D13" s="104">
        <f>D14</f>
        <v>0</v>
      </c>
      <c r="E13" s="104">
        <f t="shared" si="2"/>
        <v>0</v>
      </c>
      <c r="F13" s="104">
        <f t="shared" si="2"/>
        <v>0</v>
      </c>
      <c r="J13" s="100"/>
      <c r="K13" s="99"/>
    </row>
    <row r="14" spans="1:11" s="92" customFormat="1" ht="50.25" hidden="1" customHeight="1" x14ac:dyDescent="0.25">
      <c r="A14" s="94" t="s">
        <v>17</v>
      </c>
      <c r="B14" s="101" t="s">
        <v>92</v>
      </c>
      <c r="C14" s="106" t="s">
        <v>47</v>
      </c>
      <c r="D14" s="105">
        <f>D15</f>
        <v>0</v>
      </c>
      <c r="E14" s="105">
        <f>E15</f>
        <v>0</v>
      </c>
      <c r="F14" s="105">
        <v>0</v>
      </c>
      <c r="J14" s="100"/>
      <c r="K14" s="99"/>
    </row>
    <row r="15" spans="1:11" s="92" customFormat="1" ht="52.5" hidden="1" customHeight="1" x14ac:dyDescent="0.25">
      <c r="A15" s="97" t="s">
        <v>16</v>
      </c>
      <c r="B15" s="101" t="s">
        <v>92</v>
      </c>
      <c r="C15" s="106" t="s">
        <v>49</v>
      </c>
      <c r="D15" s="103">
        <v>0</v>
      </c>
      <c r="E15" s="103">
        <v>0</v>
      </c>
      <c r="F15" s="103">
        <v>0</v>
      </c>
      <c r="J15" s="100"/>
      <c r="K15" s="99"/>
    </row>
    <row r="16" spans="1:11" ht="47.25" x14ac:dyDescent="0.25">
      <c r="A16" s="6" t="s">
        <v>22</v>
      </c>
      <c r="B16" s="126" t="s">
        <v>78</v>
      </c>
      <c r="C16" s="126" t="s">
        <v>55</v>
      </c>
      <c r="D16" s="84">
        <f>D17+D22+D28+D38+D43+D64+D68+D89+D105</f>
        <v>4500236.4000000004</v>
      </c>
      <c r="E16" s="84">
        <f t="shared" ref="E16:F16" si="3">E17+E22+E28+E38+E43+E64+E68+E89</f>
        <v>4382523.4899999993</v>
      </c>
      <c r="F16" s="84">
        <f t="shared" si="3"/>
        <v>4264711.76</v>
      </c>
      <c r="G16" s="11"/>
    </row>
    <row r="17" spans="1:8" ht="33" customHeight="1" x14ac:dyDescent="0.25">
      <c r="A17" s="137" t="s">
        <v>44</v>
      </c>
      <c r="B17" s="131">
        <v>6100000000</v>
      </c>
      <c r="C17" s="46" t="s">
        <v>55</v>
      </c>
      <c r="D17" s="21">
        <f t="shared" ref="D17:F19" si="4">D18</f>
        <v>87500</v>
      </c>
      <c r="E17" s="21">
        <f t="shared" si="4"/>
        <v>87500</v>
      </c>
      <c r="F17" s="21">
        <f t="shared" si="4"/>
        <v>87500</v>
      </c>
      <c r="G17" s="31"/>
      <c r="H17" s="23"/>
    </row>
    <row r="18" spans="1:8" ht="21.75" customHeight="1" x14ac:dyDescent="0.25">
      <c r="A18" s="48" t="s">
        <v>45</v>
      </c>
      <c r="B18" s="15">
        <v>6100078790</v>
      </c>
      <c r="C18" s="47" t="s">
        <v>55</v>
      </c>
      <c r="D18" s="26">
        <f t="shared" si="4"/>
        <v>87500</v>
      </c>
      <c r="E18" s="26">
        <f t="shared" si="4"/>
        <v>87500</v>
      </c>
      <c r="F18" s="26">
        <f t="shared" si="4"/>
        <v>87500</v>
      </c>
      <c r="G18" s="31"/>
      <c r="H18" s="23"/>
    </row>
    <row r="19" spans="1:8" ht="50.25" customHeight="1" x14ac:dyDescent="0.25">
      <c r="A19" s="49" t="s">
        <v>13</v>
      </c>
      <c r="B19" s="15">
        <v>6100078793</v>
      </c>
      <c r="C19" s="47" t="s">
        <v>55</v>
      </c>
      <c r="D19" s="26">
        <f t="shared" si="4"/>
        <v>87500</v>
      </c>
      <c r="E19" s="26">
        <f t="shared" si="4"/>
        <v>87500</v>
      </c>
      <c r="F19" s="26">
        <f t="shared" si="4"/>
        <v>87500</v>
      </c>
      <c r="G19" s="31"/>
      <c r="H19" s="23"/>
    </row>
    <row r="20" spans="1:8" ht="47.25" x14ac:dyDescent="0.25">
      <c r="A20" s="32" t="s">
        <v>46</v>
      </c>
      <c r="B20" s="15">
        <v>6100078793</v>
      </c>
      <c r="C20" s="47" t="s">
        <v>47</v>
      </c>
      <c r="D20" s="26">
        <f>D21</f>
        <v>87500</v>
      </c>
      <c r="E20" s="26">
        <f>E21</f>
        <v>87500</v>
      </c>
      <c r="F20" s="26">
        <f>F21</f>
        <v>87500</v>
      </c>
      <c r="G20" s="31"/>
      <c r="H20" s="23"/>
    </row>
    <row r="21" spans="1:8" ht="47.25" x14ac:dyDescent="0.25">
      <c r="A21" s="32" t="s">
        <v>48</v>
      </c>
      <c r="B21" s="15">
        <v>6100078793</v>
      </c>
      <c r="C21" s="47" t="s">
        <v>49</v>
      </c>
      <c r="D21" s="26">
        <v>87500</v>
      </c>
      <c r="E21" s="26">
        <v>87500</v>
      </c>
      <c r="F21" s="26">
        <v>87500</v>
      </c>
      <c r="G21" s="31"/>
      <c r="H21" s="23"/>
    </row>
    <row r="22" spans="1:8" ht="31.5" x14ac:dyDescent="0.25">
      <c r="A22" s="136" t="s">
        <v>93</v>
      </c>
      <c r="B22" s="122">
        <v>6200000000</v>
      </c>
      <c r="C22" s="88" t="s">
        <v>55</v>
      </c>
      <c r="D22" s="53">
        <f>D23</f>
        <v>190050.7</v>
      </c>
      <c r="E22" s="53">
        <f>E23</f>
        <v>196846.58</v>
      </c>
      <c r="F22" s="53">
        <f>F23</f>
        <v>204401.22</v>
      </c>
      <c r="G22" s="31"/>
      <c r="H22" s="23"/>
    </row>
    <row r="23" spans="1:8" ht="47.25" customHeight="1" x14ac:dyDescent="0.25">
      <c r="A23" s="41" t="s">
        <v>34</v>
      </c>
      <c r="B23" s="16">
        <v>6200051180</v>
      </c>
      <c r="C23" s="17" t="s">
        <v>55</v>
      </c>
      <c r="D23" s="42">
        <f>D24+D26</f>
        <v>190050.7</v>
      </c>
      <c r="E23" s="42">
        <f t="shared" ref="E23:F23" si="5">E24+E26</f>
        <v>196846.58</v>
      </c>
      <c r="F23" s="42">
        <f t="shared" si="5"/>
        <v>204401.22</v>
      </c>
      <c r="G23" s="31"/>
      <c r="H23" s="23"/>
    </row>
    <row r="24" spans="1:8" ht="112.5" customHeight="1" x14ac:dyDescent="0.25">
      <c r="A24" s="18" t="s">
        <v>6</v>
      </c>
      <c r="B24" s="16">
        <v>6200051180</v>
      </c>
      <c r="C24" s="30">
        <v>100</v>
      </c>
      <c r="D24" s="42">
        <f>D25</f>
        <v>169448.73</v>
      </c>
      <c r="E24" s="42">
        <f t="shared" ref="E24:F24" si="6">E25</f>
        <v>185919.15</v>
      </c>
      <c r="F24" s="42">
        <f t="shared" si="6"/>
        <v>185919.15</v>
      </c>
      <c r="G24" s="31"/>
      <c r="H24" s="23"/>
    </row>
    <row r="25" spans="1:8" ht="47.25" x14ac:dyDescent="0.25">
      <c r="A25" s="18" t="s">
        <v>7</v>
      </c>
      <c r="B25" s="16">
        <v>6200051180</v>
      </c>
      <c r="C25" s="30">
        <v>120</v>
      </c>
      <c r="D25" s="26">
        <v>169448.73</v>
      </c>
      <c r="E25" s="26">
        <v>185919.15</v>
      </c>
      <c r="F25" s="26">
        <v>185919.15</v>
      </c>
      <c r="G25" s="31"/>
      <c r="H25" s="23"/>
    </row>
    <row r="26" spans="1:8" ht="47.25" x14ac:dyDescent="0.25">
      <c r="A26" s="18" t="s">
        <v>17</v>
      </c>
      <c r="B26" s="16">
        <v>6200051180</v>
      </c>
      <c r="C26" s="28">
        <v>200</v>
      </c>
      <c r="D26" s="43">
        <f>D27</f>
        <v>20601.97</v>
      </c>
      <c r="E26" s="43">
        <f t="shared" ref="E26:F26" si="7">E27</f>
        <v>10927.43</v>
      </c>
      <c r="F26" s="43">
        <f t="shared" si="7"/>
        <v>18482.07</v>
      </c>
      <c r="G26" s="31"/>
      <c r="H26" s="23"/>
    </row>
    <row r="27" spans="1:8" ht="47.25" x14ac:dyDescent="0.25">
      <c r="A27" s="44" t="s">
        <v>16</v>
      </c>
      <c r="B27" s="16">
        <v>6200051180</v>
      </c>
      <c r="C27" s="54">
        <v>240</v>
      </c>
      <c r="D27" s="26">
        <v>20601.97</v>
      </c>
      <c r="E27" s="26">
        <v>10927.43</v>
      </c>
      <c r="F27" s="26">
        <v>18482.07</v>
      </c>
      <c r="G27" s="31"/>
      <c r="H27" s="23"/>
    </row>
    <row r="28" spans="1:8" ht="47.25" x14ac:dyDescent="0.25">
      <c r="A28" s="130" t="s">
        <v>40</v>
      </c>
      <c r="B28" s="134">
        <v>7100000000</v>
      </c>
      <c r="C28" s="135" t="s">
        <v>55</v>
      </c>
      <c r="D28" s="21">
        <f t="shared" ref="D28:F31" si="8">D29</f>
        <v>897746.45</v>
      </c>
      <c r="E28" s="21">
        <f t="shared" si="8"/>
        <v>897746.45</v>
      </c>
      <c r="F28" s="21">
        <f t="shared" si="8"/>
        <v>897746.45</v>
      </c>
      <c r="G28" s="22"/>
      <c r="H28" s="23"/>
    </row>
    <row r="29" spans="1:8" ht="17.25" customHeight="1" x14ac:dyDescent="0.25">
      <c r="A29" s="27" t="s">
        <v>41</v>
      </c>
      <c r="B29" s="15">
        <v>7110000000</v>
      </c>
      <c r="C29" s="87" t="s">
        <v>55</v>
      </c>
      <c r="D29" s="26">
        <f t="shared" si="8"/>
        <v>897746.45</v>
      </c>
      <c r="E29" s="26">
        <f t="shared" si="8"/>
        <v>897746.45</v>
      </c>
      <c r="F29" s="26">
        <f t="shared" si="8"/>
        <v>897746.45</v>
      </c>
      <c r="G29" s="22"/>
      <c r="H29" s="23"/>
    </row>
    <row r="30" spans="1:8" ht="50.1" customHeight="1" x14ac:dyDescent="0.25">
      <c r="A30" s="29" t="s">
        <v>42</v>
      </c>
      <c r="B30" s="15">
        <v>7110090010</v>
      </c>
      <c r="C30" s="87" t="s">
        <v>55</v>
      </c>
      <c r="D30" s="26">
        <f>D31</f>
        <v>897746.45</v>
      </c>
      <c r="E30" s="26">
        <f t="shared" si="8"/>
        <v>897746.45</v>
      </c>
      <c r="F30" s="26">
        <f t="shared" si="8"/>
        <v>897746.45</v>
      </c>
      <c r="G30" s="22"/>
      <c r="H30" s="23"/>
    </row>
    <row r="31" spans="1:8" ht="111" customHeight="1" x14ac:dyDescent="0.25">
      <c r="A31" s="29" t="s">
        <v>43</v>
      </c>
      <c r="B31" s="112">
        <v>7110090010</v>
      </c>
      <c r="C31" s="113">
        <v>100</v>
      </c>
      <c r="D31" s="26">
        <f t="shared" si="8"/>
        <v>897746.45</v>
      </c>
      <c r="E31" s="26">
        <f t="shared" si="8"/>
        <v>897746.45</v>
      </c>
      <c r="F31" s="26">
        <f t="shared" si="8"/>
        <v>897746.45</v>
      </c>
      <c r="G31" s="31"/>
      <c r="H31" s="23"/>
    </row>
    <row r="32" spans="1:8" ht="47.25" x14ac:dyDescent="0.25">
      <c r="A32" s="32" t="s">
        <v>7</v>
      </c>
      <c r="B32" s="114">
        <v>711009001</v>
      </c>
      <c r="C32" s="115">
        <v>120</v>
      </c>
      <c r="D32" s="26">
        <v>897746.45</v>
      </c>
      <c r="E32" s="26">
        <v>897746.45</v>
      </c>
      <c r="F32" s="26">
        <v>897746.45</v>
      </c>
      <c r="G32" s="31"/>
      <c r="H32" s="23"/>
    </row>
    <row r="33" spans="1:8" ht="78.75" hidden="1" x14ac:dyDescent="0.25">
      <c r="A33" s="74" t="s">
        <v>71</v>
      </c>
      <c r="B33" s="116" t="s">
        <v>78</v>
      </c>
      <c r="C33" s="117" t="s">
        <v>55</v>
      </c>
      <c r="D33" s="36">
        <f>D34</f>
        <v>0</v>
      </c>
      <c r="E33" s="36">
        <f t="shared" ref="E33:F36" si="9">E34</f>
        <v>0</v>
      </c>
      <c r="F33" s="36">
        <f t="shared" si="9"/>
        <v>0</v>
      </c>
      <c r="G33" s="31"/>
      <c r="H33" s="23"/>
    </row>
    <row r="34" spans="1:8" ht="30.75" hidden="1" customHeight="1" x14ac:dyDescent="0.25">
      <c r="A34" s="57" t="s">
        <v>72</v>
      </c>
      <c r="B34" s="112">
        <v>7230000000</v>
      </c>
      <c r="C34" s="118" t="s">
        <v>55</v>
      </c>
      <c r="D34" s="40">
        <f>D35</f>
        <v>0</v>
      </c>
      <c r="E34" s="40">
        <f t="shared" si="9"/>
        <v>0</v>
      </c>
      <c r="F34" s="40">
        <f t="shared" si="9"/>
        <v>0</v>
      </c>
      <c r="G34" s="31"/>
      <c r="H34" s="23"/>
    </row>
    <row r="35" spans="1:8" ht="28.5" hidden="1" customHeight="1" x14ac:dyDescent="0.25">
      <c r="A35" s="64" t="s">
        <v>73</v>
      </c>
      <c r="B35" s="112">
        <v>7230090040</v>
      </c>
      <c r="C35" s="119" t="s">
        <v>55</v>
      </c>
      <c r="D35" s="42">
        <f>D36</f>
        <v>0</v>
      </c>
      <c r="E35" s="42">
        <f t="shared" si="9"/>
        <v>0</v>
      </c>
      <c r="F35" s="42">
        <f t="shared" si="9"/>
        <v>0</v>
      </c>
      <c r="G35" s="31"/>
      <c r="H35" s="23"/>
    </row>
    <row r="36" spans="1:8" ht="47.25" hidden="1" customHeight="1" x14ac:dyDescent="0.25">
      <c r="A36" s="57" t="s">
        <v>42</v>
      </c>
      <c r="B36" s="112">
        <v>7230090040</v>
      </c>
      <c r="C36" s="113">
        <v>100</v>
      </c>
      <c r="D36" s="42">
        <f>D37</f>
        <v>0</v>
      </c>
      <c r="E36" s="42">
        <f t="shared" si="9"/>
        <v>0</v>
      </c>
      <c r="F36" s="42">
        <f t="shared" si="9"/>
        <v>0</v>
      </c>
      <c r="G36" s="31"/>
      <c r="H36" s="23"/>
    </row>
    <row r="37" spans="1:8" ht="91.5" hidden="1" customHeight="1" x14ac:dyDescent="0.25">
      <c r="A37" s="75" t="s">
        <v>74</v>
      </c>
      <c r="B37" s="112">
        <v>7230090040</v>
      </c>
      <c r="C37" s="120">
        <v>120</v>
      </c>
      <c r="D37" s="43">
        <v>0</v>
      </c>
      <c r="E37" s="43">
        <v>0</v>
      </c>
      <c r="F37" s="43">
        <v>0</v>
      </c>
      <c r="G37" s="31"/>
      <c r="H37" s="23"/>
    </row>
    <row r="38" spans="1:8" ht="31.5" x14ac:dyDescent="0.25">
      <c r="A38" s="121" t="s">
        <v>94</v>
      </c>
      <c r="B38" s="122">
        <v>7400000000</v>
      </c>
      <c r="C38" s="88" t="s">
        <v>55</v>
      </c>
      <c r="D38" s="53">
        <f t="shared" ref="D38:F41" si="10">D39</f>
        <v>67607</v>
      </c>
      <c r="E38" s="53">
        <f t="shared" si="10"/>
        <v>67607</v>
      </c>
      <c r="F38" s="53">
        <f t="shared" si="10"/>
        <v>67607</v>
      </c>
      <c r="G38" s="31"/>
      <c r="H38" s="23"/>
    </row>
    <row r="39" spans="1:8" ht="28.5" customHeight="1" x14ac:dyDescent="0.25">
      <c r="A39" s="18" t="s">
        <v>99</v>
      </c>
      <c r="B39" s="16">
        <v>7430000000</v>
      </c>
      <c r="C39" s="87" t="s">
        <v>55</v>
      </c>
      <c r="D39" s="43">
        <f t="shared" si="10"/>
        <v>67607</v>
      </c>
      <c r="E39" s="43">
        <f t="shared" si="10"/>
        <v>67607</v>
      </c>
      <c r="F39" s="43">
        <f t="shared" si="10"/>
        <v>67607</v>
      </c>
      <c r="G39" s="31"/>
      <c r="H39" s="23"/>
    </row>
    <row r="40" spans="1:8" ht="78.75" customHeight="1" x14ac:dyDescent="0.25">
      <c r="A40" s="18" t="s">
        <v>100</v>
      </c>
      <c r="B40" s="16">
        <v>7430099020</v>
      </c>
      <c r="C40" s="87" t="s">
        <v>55</v>
      </c>
      <c r="D40" s="43">
        <f t="shared" si="10"/>
        <v>67607</v>
      </c>
      <c r="E40" s="43">
        <f t="shared" si="10"/>
        <v>67607</v>
      </c>
      <c r="F40" s="43">
        <f t="shared" si="10"/>
        <v>67607</v>
      </c>
      <c r="G40" s="31"/>
      <c r="H40" s="23"/>
    </row>
    <row r="41" spans="1:8" ht="18.75" customHeight="1" x14ac:dyDescent="0.25">
      <c r="A41" s="18" t="s">
        <v>3</v>
      </c>
      <c r="B41" s="16">
        <v>7430099020</v>
      </c>
      <c r="C41" s="28">
        <v>500</v>
      </c>
      <c r="D41" s="43">
        <f t="shared" si="10"/>
        <v>67607</v>
      </c>
      <c r="E41" s="43">
        <f t="shared" si="10"/>
        <v>67607</v>
      </c>
      <c r="F41" s="43">
        <f t="shared" si="10"/>
        <v>67607</v>
      </c>
      <c r="G41" s="31"/>
      <c r="H41" s="23"/>
    </row>
    <row r="42" spans="1:8" ht="19.5" customHeight="1" x14ac:dyDescent="0.25">
      <c r="A42" s="44" t="s">
        <v>10</v>
      </c>
      <c r="B42" s="16">
        <v>7430099020</v>
      </c>
      <c r="C42" s="54">
        <v>540</v>
      </c>
      <c r="D42" s="55">
        <v>67607</v>
      </c>
      <c r="E42" s="55">
        <v>67607</v>
      </c>
      <c r="F42" s="45">
        <v>67607</v>
      </c>
      <c r="G42" s="31"/>
      <c r="H42" s="23"/>
    </row>
    <row r="43" spans="1:8" ht="31.5" x14ac:dyDescent="0.25">
      <c r="A43" s="130" t="s">
        <v>50</v>
      </c>
      <c r="B43" s="131">
        <v>7500000000</v>
      </c>
      <c r="C43" s="46" t="s">
        <v>55</v>
      </c>
      <c r="D43" s="21">
        <f>D44+D61+D51+D58</f>
        <v>2947932.25</v>
      </c>
      <c r="E43" s="21">
        <f t="shared" ref="E43:F43" si="11">E44+E61+E51+E58</f>
        <v>2947932.25</v>
      </c>
      <c r="F43" s="21">
        <f t="shared" si="11"/>
        <v>2947932.25</v>
      </c>
      <c r="G43" s="31"/>
      <c r="H43" s="23"/>
    </row>
    <row r="44" spans="1:8" ht="50.45" customHeight="1" x14ac:dyDescent="0.25">
      <c r="A44" s="29" t="s">
        <v>42</v>
      </c>
      <c r="B44" s="50">
        <v>7500090010</v>
      </c>
      <c r="C44" s="47" t="s">
        <v>55</v>
      </c>
      <c r="D44" s="26">
        <f>D45+D47+D49</f>
        <v>2297849.25</v>
      </c>
      <c r="E44" s="26">
        <f>E45+E47+E49</f>
        <v>2297849.25</v>
      </c>
      <c r="F44" s="26">
        <f>F45+F47+F49</f>
        <v>2297849.25</v>
      </c>
      <c r="G44" s="31"/>
      <c r="H44" s="23"/>
    </row>
    <row r="45" spans="1:8" ht="126.75" customHeight="1" x14ac:dyDescent="0.25">
      <c r="A45" s="29" t="s">
        <v>43</v>
      </c>
      <c r="B45" s="50">
        <v>7500090010</v>
      </c>
      <c r="C45" s="47" t="s">
        <v>51</v>
      </c>
      <c r="D45" s="26">
        <f>D46</f>
        <v>1836249.25</v>
      </c>
      <c r="E45" s="26">
        <f>E46</f>
        <v>1836249.25</v>
      </c>
      <c r="F45" s="26">
        <f>F46</f>
        <v>1836249.25</v>
      </c>
      <c r="G45" s="31"/>
      <c r="H45" s="23"/>
    </row>
    <row r="46" spans="1:8" ht="47.25" x14ac:dyDescent="0.25">
      <c r="A46" s="32" t="s">
        <v>7</v>
      </c>
      <c r="B46" s="50">
        <v>7500090010</v>
      </c>
      <c r="C46" s="47" t="s">
        <v>52</v>
      </c>
      <c r="D46" s="26">
        <v>1836249.25</v>
      </c>
      <c r="E46" s="26">
        <v>1836249.25</v>
      </c>
      <c r="F46" s="26">
        <v>1836249.25</v>
      </c>
      <c r="G46" s="31"/>
      <c r="H46" s="23"/>
    </row>
    <row r="47" spans="1:8" ht="47.25" x14ac:dyDescent="0.25">
      <c r="A47" s="32" t="s">
        <v>46</v>
      </c>
      <c r="B47" s="50">
        <v>7500090010</v>
      </c>
      <c r="C47" s="47" t="s">
        <v>47</v>
      </c>
      <c r="D47" s="26">
        <f>D48</f>
        <v>441600</v>
      </c>
      <c r="E47" s="26">
        <f>E48</f>
        <v>441600</v>
      </c>
      <c r="F47" s="26">
        <f>F48</f>
        <v>441600</v>
      </c>
      <c r="G47" s="31"/>
      <c r="H47" s="23"/>
    </row>
    <row r="48" spans="1:8" ht="47.25" x14ac:dyDescent="0.25">
      <c r="A48" s="32" t="s">
        <v>48</v>
      </c>
      <c r="B48" s="50">
        <v>7500090010</v>
      </c>
      <c r="C48" s="47" t="s">
        <v>49</v>
      </c>
      <c r="D48" s="26">
        <v>441600</v>
      </c>
      <c r="E48" s="26">
        <v>441600</v>
      </c>
      <c r="F48" s="26">
        <v>441600</v>
      </c>
      <c r="G48" s="31"/>
      <c r="H48" s="23"/>
    </row>
    <row r="49" spans="1:8" x14ac:dyDescent="0.25">
      <c r="A49" s="32" t="s">
        <v>8</v>
      </c>
      <c r="B49" s="50">
        <v>7500090010</v>
      </c>
      <c r="C49" s="47" t="s">
        <v>53</v>
      </c>
      <c r="D49" s="26">
        <f>D50</f>
        <v>20000</v>
      </c>
      <c r="E49" s="26">
        <f>E50</f>
        <v>20000</v>
      </c>
      <c r="F49" s="26">
        <f>F50</f>
        <v>20000</v>
      </c>
      <c r="G49" s="31"/>
      <c r="H49" s="23"/>
    </row>
    <row r="50" spans="1:8" ht="27" customHeight="1" x14ac:dyDescent="0.25">
      <c r="A50" s="32" t="s">
        <v>9</v>
      </c>
      <c r="B50" s="129">
        <v>7500090010</v>
      </c>
      <c r="C50" s="47" t="s">
        <v>54</v>
      </c>
      <c r="D50" s="26">
        <v>20000</v>
      </c>
      <c r="E50" s="26">
        <v>20000</v>
      </c>
      <c r="F50" s="26">
        <v>20000</v>
      </c>
      <c r="G50" s="31"/>
      <c r="H50" s="23"/>
    </row>
    <row r="51" spans="1:8" ht="31.5" customHeight="1" x14ac:dyDescent="0.25">
      <c r="A51" s="79" t="s">
        <v>58</v>
      </c>
      <c r="B51" s="132">
        <v>7500090030</v>
      </c>
      <c r="C51" s="123" t="s">
        <v>55</v>
      </c>
      <c r="D51" s="133">
        <f>D54+D56</f>
        <v>60000</v>
      </c>
      <c r="E51" s="133">
        <f t="shared" ref="E51:F51" si="12">E54+E56</f>
        <v>60000</v>
      </c>
      <c r="F51" s="133">
        <f t="shared" si="12"/>
        <v>60000</v>
      </c>
      <c r="G51" s="31"/>
      <c r="H51" s="23"/>
    </row>
    <row r="52" spans="1:8" ht="47.25" hidden="1" x14ac:dyDescent="0.25">
      <c r="A52" s="18" t="s">
        <v>17</v>
      </c>
      <c r="B52" s="50">
        <v>7500090030</v>
      </c>
      <c r="C52" s="28">
        <v>200</v>
      </c>
      <c r="D52" s="43">
        <f>D53</f>
        <v>0</v>
      </c>
      <c r="E52" s="43">
        <f t="shared" ref="E52:F52" si="13">E53</f>
        <v>24.46</v>
      </c>
      <c r="F52" s="43">
        <f t="shared" si="13"/>
        <v>24.46</v>
      </c>
      <c r="G52" s="31"/>
      <c r="H52" s="23"/>
    </row>
    <row r="53" spans="1:8" ht="63" hidden="1" customHeight="1" x14ac:dyDescent="0.25">
      <c r="A53" s="44" t="s">
        <v>16</v>
      </c>
      <c r="B53" s="50">
        <v>7500090030</v>
      </c>
      <c r="C53" s="54">
        <v>240</v>
      </c>
      <c r="D53" s="55">
        <v>0</v>
      </c>
      <c r="E53" s="55">
        <v>24.46</v>
      </c>
      <c r="F53" s="55">
        <v>24.46</v>
      </c>
      <c r="G53" s="31"/>
      <c r="H53" s="23"/>
    </row>
    <row r="54" spans="1:8" s="92" customFormat="1" ht="53.25" customHeight="1" x14ac:dyDescent="0.25">
      <c r="A54" s="68" t="s">
        <v>46</v>
      </c>
      <c r="B54" s="50">
        <v>7500090030</v>
      </c>
      <c r="C54" s="58">
        <v>200</v>
      </c>
      <c r="D54" s="59">
        <f>D55</f>
        <v>50000</v>
      </c>
      <c r="E54" s="59">
        <f t="shared" ref="E54:F54" si="14">E55</f>
        <v>50000</v>
      </c>
      <c r="F54" s="59">
        <f t="shared" si="14"/>
        <v>50000</v>
      </c>
      <c r="G54" s="100"/>
      <c r="H54" s="99"/>
    </row>
    <row r="55" spans="1:8" s="92" customFormat="1" ht="53.25" customHeight="1" x14ac:dyDescent="0.25">
      <c r="A55" s="68" t="s">
        <v>16</v>
      </c>
      <c r="B55" s="50">
        <v>7500090030</v>
      </c>
      <c r="C55" s="58">
        <v>240</v>
      </c>
      <c r="D55" s="59">
        <v>50000</v>
      </c>
      <c r="E55" s="59">
        <v>50000</v>
      </c>
      <c r="F55" s="59">
        <v>50000</v>
      </c>
      <c r="G55" s="100"/>
      <c r="H55" s="99"/>
    </row>
    <row r="56" spans="1:8" x14ac:dyDescent="0.25">
      <c r="A56" s="32" t="s">
        <v>8</v>
      </c>
      <c r="B56" s="50">
        <v>7500090030</v>
      </c>
      <c r="C56" s="58">
        <v>800</v>
      </c>
      <c r="D56" s="59">
        <f>D57</f>
        <v>10000</v>
      </c>
      <c r="E56" s="59">
        <f>E57</f>
        <v>10000</v>
      </c>
      <c r="F56" s="59">
        <f>F57</f>
        <v>10000</v>
      </c>
      <c r="G56" s="31"/>
      <c r="H56" s="23"/>
    </row>
    <row r="57" spans="1:8" ht="31.5" x14ac:dyDescent="0.25">
      <c r="A57" s="32" t="s">
        <v>9</v>
      </c>
      <c r="B57" s="50">
        <v>7500090030</v>
      </c>
      <c r="C57" s="20">
        <v>850</v>
      </c>
      <c r="D57" s="60">
        <v>10000</v>
      </c>
      <c r="E57" s="60">
        <v>10000</v>
      </c>
      <c r="F57" s="36">
        <v>10000</v>
      </c>
      <c r="G57" s="31"/>
      <c r="H57" s="23"/>
    </row>
    <row r="58" spans="1:8" ht="33" customHeight="1" x14ac:dyDescent="0.25">
      <c r="A58" s="121" t="s">
        <v>15</v>
      </c>
      <c r="B58" s="122">
        <v>7500097010</v>
      </c>
      <c r="C58" s="123" t="s">
        <v>55</v>
      </c>
      <c r="D58" s="133">
        <f t="shared" ref="D58:F59" si="15">D59</f>
        <v>75000</v>
      </c>
      <c r="E58" s="133">
        <f t="shared" si="15"/>
        <v>75000</v>
      </c>
      <c r="F58" s="133">
        <f t="shared" si="15"/>
        <v>75000</v>
      </c>
      <c r="G58" s="31"/>
      <c r="H58" s="23"/>
    </row>
    <row r="59" spans="1:8" ht="33" customHeight="1" x14ac:dyDescent="0.25">
      <c r="A59" s="18" t="s">
        <v>11</v>
      </c>
      <c r="B59" s="16">
        <v>7500097010</v>
      </c>
      <c r="C59" s="28">
        <v>300</v>
      </c>
      <c r="D59" s="43">
        <f t="shared" si="15"/>
        <v>75000</v>
      </c>
      <c r="E59" s="43">
        <f t="shared" si="15"/>
        <v>75000</v>
      </c>
      <c r="F59" s="43">
        <f t="shared" si="15"/>
        <v>75000</v>
      </c>
      <c r="G59" s="31"/>
      <c r="H59" s="23"/>
    </row>
    <row r="60" spans="1:8" ht="31.5" x14ac:dyDescent="0.25">
      <c r="A60" s="44" t="s">
        <v>85</v>
      </c>
      <c r="B60" s="16">
        <v>7500097010</v>
      </c>
      <c r="C60" s="54">
        <v>310</v>
      </c>
      <c r="D60" s="55">
        <v>75000</v>
      </c>
      <c r="E60" s="55">
        <v>75000</v>
      </c>
      <c r="F60" s="45">
        <v>75000</v>
      </c>
      <c r="G60" s="31"/>
      <c r="H60" s="23"/>
    </row>
    <row r="61" spans="1:8" ht="81.75" customHeight="1" x14ac:dyDescent="0.25">
      <c r="A61" s="137" t="s">
        <v>101</v>
      </c>
      <c r="B61" s="138">
        <v>7500099030</v>
      </c>
      <c r="C61" s="46" t="s">
        <v>55</v>
      </c>
      <c r="D61" s="21">
        <f t="shared" ref="D61:F62" si="16">D62</f>
        <v>515083</v>
      </c>
      <c r="E61" s="21">
        <f t="shared" si="16"/>
        <v>515083</v>
      </c>
      <c r="F61" s="21">
        <f t="shared" si="16"/>
        <v>515083</v>
      </c>
      <c r="G61" s="31"/>
      <c r="H61" s="23"/>
    </row>
    <row r="62" spans="1:8" x14ac:dyDescent="0.25">
      <c r="A62" s="32" t="s">
        <v>3</v>
      </c>
      <c r="B62" s="50">
        <v>7500099030</v>
      </c>
      <c r="C62" s="47" t="s">
        <v>56</v>
      </c>
      <c r="D62" s="26">
        <f t="shared" si="16"/>
        <v>515083</v>
      </c>
      <c r="E62" s="26">
        <f t="shared" si="16"/>
        <v>515083</v>
      </c>
      <c r="F62" s="26">
        <f t="shared" si="16"/>
        <v>515083</v>
      </c>
      <c r="G62" s="31"/>
      <c r="H62" s="23"/>
    </row>
    <row r="63" spans="1:8" x14ac:dyDescent="0.25">
      <c r="A63" s="52" t="s">
        <v>10</v>
      </c>
      <c r="B63" s="50">
        <v>7500099030</v>
      </c>
      <c r="C63" s="47" t="s">
        <v>57</v>
      </c>
      <c r="D63" s="26">
        <v>515083</v>
      </c>
      <c r="E63" s="26">
        <v>515083</v>
      </c>
      <c r="F63" s="26">
        <v>515083</v>
      </c>
      <c r="G63" s="31"/>
      <c r="H63" s="23"/>
    </row>
    <row r="64" spans="1:8" x14ac:dyDescent="0.25">
      <c r="A64" s="121" t="s">
        <v>27</v>
      </c>
      <c r="B64" s="122">
        <v>7600000000</v>
      </c>
      <c r="C64" s="88" t="s">
        <v>55</v>
      </c>
      <c r="D64" s="53">
        <f>D65</f>
        <v>5000</v>
      </c>
      <c r="E64" s="53">
        <f t="shared" ref="E64:F66" si="17">E65</f>
        <v>5000</v>
      </c>
      <c r="F64" s="53">
        <f t="shared" si="17"/>
        <v>5000</v>
      </c>
      <c r="G64" s="31"/>
      <c r="H64" s="23"/>
    </row>
    <row r="65" spans="1:8" ht="31.5" x14ac:dyDescent="0.25">
      <c r="A65" s="18" t="s">
        <v>18</v>
      </c>
      <c r="B65" s="16">
        <v>7600091200</v>
      </c>
      <c r="C65" s="87" t="s">
        <v>55</v>
      </c>
      <c r="D65" s="43">
        <f>D66</f>
        <v>5000</v>
      </c>
      <c r="E65" s="43">
        <f t="shared" si="17"/>
        <v>5000</v>
      </c>
      <c r="F65" s="43">
        <f t="shared" si="17"/>
        <v>5000</v>
      </c>
      <c r="G65" s="31"/>
      <c r="H65" s="23"/>
    </row>
    <row r="66" spans="1:8" x14ac:dyDescent="0.25">
      <c r="A66" s="18" t="s">
        <v>8</v>
      </c>
      <c r="B66" s="16">
        <v>7600091200</v>
      </c>
      <c r="C66" s="28">
        <v>800</v>
      </c>
      <c r="D66" s="43">
        <f>D67</f>
        <v>5000</v>
      </c>
      <c r="E66" s="43">
        <f t="shared" si="17"/>
        <v>5000</v>
      </c>
      <c r="F66" s="43">
        <f t="shared" si="17"/>
        <v>5000</v>
      </c>
      <c r="G66" s="31"/>
      <c r="H66" s="23"/>
    </row>
    <row r="67" spans="1:8" x14ac:dyDescent="0.25">
      <c r="A67" s="44" t="s">
        <v>14</v>
      </c>
      <c r="B67" s="16">
        <v>7600091200</v>
      </c>
      <c r="C67" s="54">
        <v>870</v>
      </c>
      <c r="D67" s="55">
        <v>5000</v>
      </c>
      <c r="E67" s="55">
        <v>5000</v>
      </c>
      <c r="F67" s="45">
        <v>5000</v>
      </c>
      <c r="G67" s="31"/>
      <c r="H67" s="23"/>
    </row>
    <row r="68" spans="1:8" s="92" customFormat="1" ht="45.75" customHeight="1" x14ac:dyDescent="0.25">
      <c r="A68" s="139" t="s">
        <v>102</v>
      </c>
      <c r="B68" s="131">
        <v>8000000000</v>
      </c>
      <c r="C68" s="88" t="s">
        <v>55</v>
      </c>
      <c r="D68" s="53">
        <f>D69</f>
        <v>20000</v>
      </c>
      <c r="E68" s="53">
        <f t="shared" ref="E68:F71" si="18">E69</f>
        <v>20000</v>
      </c>
      <c r="F68" s="53">
        <f t="shared" si="18"/>
        <v>20000</v>
      </c>
      <c r="G68" s="100"/>
      <c r="H68" s="99"/>
    </row>
    <row r="69" spans="1:8" ht="45.75" customHeight="1" x14ac:dyDescent="0.25">
      <c r="A69" s="139" t="s">
        <v>59</v>
      </c>
      <c r="B69" s="131">
        <v>8020000000</v>
      </c>
      <c r="C69" s="88" t="s">
        <v>55</v>
      </c>
      <c r="D69" s="53">
        <f>D70</f>
        <v>20000</v>
      </c>
      <c r="E69" s="53">
        <f t="shared" si="18"/>
        <v>20000</v>
      </c>
      <c r="F69" s="53">
        <f t="shared" si="18"/>
        <v>20000</v>
      </c>
      <c r="G69" s="31"/>
      <c r="H69" s="23"/>
    </row>
    <row r="70" spans="1:8" ht="59.25" customHeight="1" x14ac:dyDescent="0.25">
      <c r="A70" s="65" t="s">
        <v>60</v>
      </c>
      <c r="B70" s="15">
        <v>8020091530</v>
      </c>
      <c r="C70" s="87" t="s">
        <v>55</v>
      </c>
      <c r="D70" s="43">
        <f>D71</f>
        <v>20000</v>
      </c>
      <c r="E70" s="43">
        <f t="shared" si="18"/>
        <v>20000</v>
      </c>
      <c r="F70" s="43">
        <f t="shared" si="18"/>
        <v>20000</v>
      </c>
      <c r="G70" s="31"/>
      <c r="H70" s="23"/>
    </row>
    <row r="71" spans="1:8" ht="47.25" x14ac:dyDescent="0.25">
      <c r="A71" s="18" t="s">
        <v>17</v>
      </c>
      <c r="B71" s="15">
        <v>8020091530</v>
      </c>
      <c r="C71" s="28">
        <v>200</v>
      </c>
      <c r="D71" s="43">
        <f>D72</f>
        <v>20000</v>
      </c>
      <c r="E71" s="43">
        <f t="shared" si="18"/>
        <v>20000</v>
      </c>
      <c r="F71" s="43">
        <f t="shared" si="18"/>
        <v>20000</v>
      </c>
      <c r="G71" s="31"/>
      <c r="H71" s="23"/>
    </row>
    <row r="72" spans="1:8" ht="45.75" customHeight="1" x14ac:dyDescent="0.25">
      <c r="A72" s="18" t="s">
        <v>16</v>
      </c>
      <c r="B72" s="15">
        <v>8020091530</v>
      </c>
      <c r="C72" s="28">
        <v>240</v>
      </c>
      <c r="D72" s="66">
        <v>20000</v>
      </c>
      <c r="E72" s="66">
        <v>20000</v>
      </c>
      <c r="F72" s="80">
        <v>20000</v>
      </c>
      <c r="G72" s="31"/>
      <c r="H72" s="23"/>
    </row>
    <row r="73" spans="1:8" ht="24.95" hidden="1" customHeight="1" x14ac:dyDescent="0.25">
      <c r="A73" s="56" t="s">
        <v>2</v>
      </c>
      <c r="B73" s="61"/>
      <c r="C73" s="67"/>
      <c r="D73" s="37"/>
      <c r="E73" s="37"/>
      <c r="F73" s="37"/>
      <c r="G73" s="31"/>
      <c r="H73" s="23"/>
    </row>
    <row r="74" spans="1:8" ht="33.6" hidden="1" customHeight="1" x14ac:dyDescent="0.25">
      <c r="A74" s="56" t="s">
        <v>4</v>
      </c>
      <c r="B74" s="61"/>
      <c r="C74" s="35"/>
      <c r="D74" s="36"/>
      <c r="E74" s="36"/>
      <c r="F74" s="36"/>
      <c r="G74" s="31"/>
      <c r="H74" s="23"/>
    </row>
    <row r="75" spans="1:8" ht="63" hidden="1" x14ac:dyDescent="0.25">
      <c r="A75" s="62" t="s">
        <v>26</v>
      </c>
      <c r="B75" s="14" t="s">
        <v>61</v>
      </c>
      <c r="C75" s="25"/>
      <c r="D75" s="63"/>
      <c r="E75" s="63"/>
      <c r="F75" s="40"/>
      <c r="G75" s="31"/>
      <c r="H75" s="23"/>
    </row>
    <row r="76" spans="1:8" ht="123" hidden="1" customHeight="1" x14ac:dyDescent="0.25">
      <c r="A76" s="41" t="s">
        <v>24</v>
      </c>
      <c r="B76" s="15" t="s">
        <v>62</v>
      </c>
      <c r="C76" s="28"/>
      <c r="D76" s="43"/>
      <c r="E76" s="43"/>
      <c r="F76" s="42"/>
      <c r="G76" s="31"/>
      <c r="H76" s="23"/>
    </row>
    <row r="77" spans="1:8" ht="78.75" hidden="1" x14ac:dyDescent="0.25">
      <c r="A77" s="41" t="s">
        <v>17</v>
      </c>
      <c r="B77" s="15" t="s">
        <v>62</v>
      </c>
      <c r="C77" s="28">
        <v>200</v>
      </c>
      <c r="D77" s="43"/>
      <c r="E77" s="43"/>
      <c r="F77" s="42"/>
      <c r="G77" s="31"/>
      <c r="H77" s="23"/>
    </row>
    <row r="78" spans="1:8" ht="78.75" hidden="1" x14ac:dyDescent="0.25">
      <c r="A78" s="41" t="s">
        <v>16</v>
      </c>
      <c r="B78" s="15" t="s">
        <v>63</v>
      </c>
      <c r="C78" s="28">
        <v>240</v>
      </c>
      <c r="D78" s="43"/>
      <c r="E78" s="43"/>
      <c r="F78" s="42"/>
      <c r="G78" s="31"/>
      <c r="H78" s="23"/>
    </row>
    <row r="79" spans="1:8" ht="55.5" hidden="1" customHeight="1" x14ac:dyDescent="0.25">
      <c r="A79" s="41" t="s">
        <v>25</v>
      </c>
      <c r="B79" s="15" t="s">
        <v>64</v>
      </c>
      <c r="C79" s="30"/>
      <c r="D79" s="42"/>
      <c r="E79" s="42"/>
      <c r="F79" s="42"/>
      <c r="G79" s="31"/>
      <c r="H79" s="23"/>
    </row>
    <row r="80" spans="1:8" ht="164.45" hidden="1" customHeight="1" x14ac:dyDescent="0.25">
      <c r="A80" s="41" t="s">
        <v>24</v>
      </c>
      <c r="B80" s="15" t="s">
        <v>65</v>
      </c>
      <c r="C80" s="30"/>
      <c r="D80" s="42"/>
      <c r="E80" s="42"/>
      <c r="F80" s="42"/>
      <c r="G80" s="31"/>
      <c r="H80" s="23"/>
    </row>
    <row r="81" spans="1:8" ht="78.75" hidden="1" x14ac:dyDescent="0.25">
      <c r="A81" s="18" t="s">
        <v>17</v>
      </c>
      <c r="B81" s="15" t="s">
        <v>66</v>
      </c>
      <c r="C81" s="30">
        <v>200</v>
      </c>
      <c r="D81" s="42"/>
      <c r="E81" s="42"/>
      <c r="F81" s="42"/>
      <c r="G81" s="31"/>
      <c r="H81" s="23"/>
    </row>
    <row r="82" spans="1:8" ht="78.75" hidden="1" x14ac:dyDescent="0.25">
      <c r="A82" s="44" t="s">
        <v>16</v>
      </c>
      <c r="B82" s="16" t="s">
        <v>33</v>
      </c>
      <c r="C82" s="33">
        <v>240</v>
      </c>
      <c r="D82" s="45"/>
      <c r="E82" s="45"/>
      <c r="F82" s="45"/>
      <c r="G82" s="31"/>
      <c r="H82" s="23"/>
    </row>
    <row r="83" spans="1:8" ht="31.5" hidden="1" x14ac:dyDescent="0.25">
      <c r="A83" s="56" t="s">
        <v>5</v>
      </c>
      <c r="B83" s="61"/>
      <c r="C83" s="35"/>
      <c r="D83" s="36"/>
      <c r="E83" s="36"/>
      <c r="F83" s="36"/>
      <c r="G83" s="31"/>
      <c r="H83" s="23"/>
    </row>
    <row r="84" spans="1:8" ht="47.25" hidden="1" x14ac:dyDescent="0.25">
      <c r="A84" s="38" t="s">
        <v>28</v>
      </c>
      <c r="B84" s="14" t="s">
        <v>31</v>
      </c>
      <c r="C84" s="39"/>
      <c r="D84" s="40"/>
      <c r="E84" s="40"/>
      <c r="F84" s="40"/>
      <c r="G84" s="31"/>
      <c r="H84" s="23"/>
    </row>
    <row r="85" spans="1:8" ht="45.6" hidden="1" customHeight="1" x14ac:dyDescent="0.25">
      <c r="A85" s="18" t="s">
        <v>30</v>
      </c>
      <c r="B85" s="15" t="s">
        <v>67</v>
      </c>
      <c r="C85" s="28"/>
      <c r="D85" s="43"/>
      <c r="E85" s="43"/>
      <c r="F85" s="42"/>
      <c r="G85" s="31"/>
      <c r="H85" s="23"/>
    </row>
    <row r="86" spans="1:8" ht="78.75" hidden="1" x14ac:dyDescent="0.25">
      <c r="A86" s="18" t="s">
        <v>17</v>
      </c>
      <c r="B86" s="15" t="s">
        <v>68</v>
      </c>
      <c r="C86" s="28">
        <v>200</v>
      </c>
      <c r="D86" s="43"/>
      <c r="E86" s="43"/>
      <c r="F86" s="42"/>
      <c r="G86" s="31"/>
      <c r="H86" s="23"/>
    </row>
    <row r="87" spans="1:8" ht="78.75" hidden="1" x14ac:dyDescent="0.25">
      <c r="A87" s="44" t="s">
        <v>16</v>
      </c>
      <c r="B87" s="16" t="s">
        <v>69</v>
      </c>
      <c r="C87" s="54">
        <v>240</v>
      </c>
      <c r="D87" s="55"/>
      <c r="E87" s="55"/>
      <c r="F87" s="45"/>
      <c r="G87" s="31"/>
      <c r="H87" s="23"/>
    </row>
    <row r="88" spans="1:8" hidden="1" x14ac:dyDescent="0.25">
      <c r="A88" s="68"/>
      <c r="B88" s="61"/>
      <c r="C88" s="20"/>
      <c r="D88" s="60"/>
      <c r="E88" s="60"/>
      <c r="F88" s="36"/>
      <c r="G88" s="31"/>
      <c r="H88" s="23"/>
    </row>
    <row r="89" spans="1:8" ht="31.5" x14ac:dyDescent="0.25">
      <c r="A89" s="121" t="s">
        <v>29</v>
      </c>
      <c r="B89" s="131">
        <v>8200000000</v>
      </c>
      <c r="C89" s="88" t="s">
        <v>55</v>
      </c>
      <c r="D89" s="53">
        <f>D90</f>
        <v>279400</v>
      </c>
      <c r="E89" s="53">
        <f t="shared" ref="E89:F91" si="19">E90</f>
        <v>159891.21</v>
      </c>
      <c r="F89" s="53">
        <f t="shared" si="19"/>
        <v>34524.839999999997</v>
      </c>
      <c r="G89" s="31"/>
      <c r="H89" s="23"/>
    </row>
    <row r="90" spans="1:8" ht="45" customHeight="1" x14ac:dyDescent="0.25">
      <c r="A90" s="24" t="s">
        <v>70</v>
      </c>
      <c r="B90" s="15">
        <v>8200093530</v>
      </c>
      <c r="C90" s="17" t="s">
        <v>55</v>
      </c>
      <c r="D90" s="42">
        <f>D91</f>
        <v>279400</v>
      </c>
      <c r="E90" s="42">
        <f t="shared" si="19"/>
        <v>159891.21</v>
      </c>
      <c r="F90" s="42">
        <f t="shared" si="19"/>
        <v>34524.839999999997</v>
      </c>
      <c r="G90" s="31"/>
      <c r="H90" s="23"/>
    </row>
    <row r="91" spans="1:8" ht="47.25" x14ac:dyDescent="0.25">
      <c r="A91" s="18" t="s">
        <v>17</v>
      </c>
      <c r="B91" s="15">
        <v>8200093530</v>
      </c>
      <c r="C91" s="30">
        <v>200</v>
      </c>
      <c r="D91" s="42">
        <f>D92</f>
        <v>279400</v>
      </c>
      <c r="E91" s="42">
        <f t="shared" si="19"/>
        <v>159891.21</v>
      </c>
      <c r="F91" s="42">
        <f t="shared" si="19"/>
        <v>34524.839999999997</v>
      </c>
      <c r="G91" s="31"/>
      <c r="H91" s="23"/>
    </row>
    <row r="92" spans="1:8" ht="47.25" customHeight="1" x14ac:dyDescent="0.25">
      <c r="A92" s="18" t="s">
        <v>16</v>
      </c>
      <c r="B92" s="15">
        <v>8200093530</v>
      </c>
      <c r="C92" s="30">
        <v>240</v>
      </c>
      <c r="D92" s="111">
        <v>279400</v>
      </c>
      <c r="E92" s="111">
        <v>159891.21</v>
      </c>
      <c r="F92" s="111">
        <v>34524.839999999997</v>
      </c>
      <c r="G92" s="31"/>
      <c r="H92" s="23"/>
    </row>
    <row r="93" spans="1:8" ht="23.45" hidden="1" customHeight="1" x14ac:dyDescent="0.25">
      <c r="A93" s="34" t="s">
        <v>19</v>
      </c>
      <c r="B93" s="85" t="s">
        <v>78</v>
      </c>
      <c r="C93" s="19" t="s">
        <v>55</v>
      </c>
      <c r="D93" s="36">
        <f>D94</f>
        <v>0</v>
      </c>
      <c r="E93" s="36">
        <f t="shared" ref="E93:F94" si="20">E94</f>
        <v>0</v>
      </c>
      <c r="F93" s="36">
        <f t="shared" si="20"/>
        <v>0</v>
      </c>
      <c r="G93" s="31"/>
      <c r="H93" s="23"/>
    </row>
    <row r="94" spans="1:8" ht="16.5" hidden="1" customHeight="1" x14ac:dyDescent="0.25">
      <c r="A94" s="34" t="s">
        <v>20</v>
      </c>
      <c r="B94" s="85" t="s">
        <v>78</v>
      </c>
      <c r="C94" s="19" t="s">
        <v>55</v>
      </c>
      <c r="D94" s="36">
        <f>D95</f>
        <v>0</v>
      </c>
      <c r="E94" s="36">
        <f t="shared" si="20"/>
        <v>0</v>
      </c>
      <c r="F94" s="36">
        <f t="shared" si="20"/>
        <v>0</v>
      </c>
      <c r="G94" s="31"/>
      <c r="H94" s="23"/>
    </row>
    <row r="95" spans="1:8" ht="21" hidden="1" customHeight="1" x14ac:dyDescent="0.25">
      <c r="A95" s="76" t="s">
        <v>38</v>
      </c>
      <c r="B95" s="72">
        <v>8500000000</v>
      </c>
      <c r="C95" s="89" t="s">
        <v>55</v>
      </c>
      <c r="D95" s="73">
        <f>D96</f>
        <v>0</v>
      </c>
      <c r="E95" s="73">
        <f t="shared" ref="E95:F96" si="21">E96</f>
        <v>0</v>
      </c>
      <c r="F95" s="73">
        <f t="shared" si="21"/>
        <v>0</v>
      </c>
      <c r="G95" s="31"/>
      <c r="H95" s="23"/>
    </row>
    <row r="96" spans="1:8" ht="43.5" hidden="1" customHeight="1" x14ac:dyDescent="0.25">
      <c r="A96" s="77" t="s">
        <v>46</v>
      </c>
      <c r="B96" s="72">
        <v>8500090400</v>
      </c>
      <c r="C96" s="8">
        <v>200</v>
      </c>
      <c r="D96" s="73">
        <f>D97</f>
        <v>0</v>
      </c>
      <c r="E96" s="73">
        <f t="shared" si="21"/>
        <v>0</v>
      </c>
      <c r="F96" s="73">
        <f t="shared" si="21"/>
        <v>0</v>
      </c>
      <c r="G96" s="31"/>
      <c r="H96" s="23"/>
    </row>
    <row r="97" spans="1:8" ht="46.5" hidden="1" customHeight="1" x14ac:dyDescent="0.25">
      <c r="A97" s="78" t="s">
        <v>16</v>
      </c>
      <c r="B97" s="72">
        <v>8500090400</v>
      </c>
      <c r="C97" s="8">
        <v>240</v>
      </c>
      <c r="D97" s="73">
        <v>0</v>
      </c>
      <c r="E97" s="73">
        <v>0</v>
      </c>
      <c r="F97" s="73">
        <v>0</v>
      </c>
      <c r="G97" s="31"/>
      <c r="H97" s="23"/>
    </row>
    <row r="98" spans="1:8" s="92" customFormat="1" ht="27" hidden="1" customHeight="1" x14ac:dyDescent="0.25">
      <c r="A98" s="110" t="s">
        <v>75</v>
      </c>
      <c r="B98" s="71" t="s">
        <v>78</v>
      </c>
      <c r="C98" s="51" t="s">
        <v>55</v>
      </c>
      <c r="D98" s="70">
        <f>D99</f>
        <v>0</v>
      </c>
      <c r="E98" s="70">
        <f t="shared" ref="E98:F98" si="22">E99</f>
        <v>0</v>
      </c>
      <c r="F98" s="70">
        <f t="shared" si="22"/>
        <v>0</v>
      </c>
      <c r="G98" s="100"/>
      <c r="H98" s="99"/>
    </row>
    <row r="99" spans="1:8" s="92" customFormat="1" ht="27" hidden="1" customHeight="1" x14ac:dyDescent="0.25">
      <c r="A99" s="38" t="s">
        <v>86</v>
      </c>
      <c r="B99" s="16">
        <v>7500000000</v>
      </c>
      <c r="C99" s="86" t="s">
        <v>55</v>
      </c>
      <c r="D99" s="70">
        <f>D100</f>
        <v>0</v>
      </c>
      <c r="E99" s="70">
        <f t="shared" ref="E99:F99" si="23">E100</f>
        <v>0</v>
      </c>
      <c r="F99" s="70">
        <f t="shared" si="23"/>
        <v>0</v>
      </c>
      <c r="G99" s="100"/>
      <c r="H99" s="99"/>
    </row>
    <row r="100" spans="1:8" ht="22.5" hidden="1" customHeight="1" x14ac:dyDescent="0.25">
      <c r="A100" s="57" t="s">
        <v>76</v>
      </c>
      <c r="B100" s="71" t="s">
        <v>80</v>
      </c>
      <c r="C100" s="51" t="s">
        <v>55</v>
      </c>
      <c r="D100" s="70">
        <f>D101</f>
        <v>0</v>
      </c>
      <c r="E100" s="70">
        <f t="shared" ref="E100:F101" si="24">E101</f>
        <v>0</v>
      </c>
      <c r="F100" s="70">
        <f t="shared" si="24"/>
        <v>0</v>
      </c>
      <c r="G100" s="31"/>
      <c r="H100" s="23"/>
    </row>
    <row r="101" spans="1:8" ht="28.5" hidden="1" customHeight="1" x14ac:dyDescent="0.25">
      <c r="A101" s="57" t="s">
        <v>11</v>
      </c>
      <c r="B101" s="71" t="s">
        <v>80</v>
      </c>
      <c r="C101" s="69">
        <v>300</v>
      </c>
      <c r="D101" s="70">
        <f>D102</f>
        <v>0</v>
      </c>
      <c r="E101" s="70">
        <f t="shared" si="24"/>
        <v>0</v>
      </c>
      <c r="F101" s="70">
        <f t="shared" si="24"/>
        <v>0</v>
      </c>
      <c r="G101" s="31"/>
      <c r="H101" s="23"/>
    </row>
    <row r="102" spans="1:8" ht="32.25" hidden="1" customHeight="1" x14ac:dyDescent="0.25">
      <c r="A102" s="57" t="s">
        <v>85</v>
      </c>
      <c r="B102" s="71" t="s">
        <v>80</v>
      </c>
      <c r="C102" s="69">
        <v>310</v>
      </c>
      <c r="D102" s="70">
        <v>0</v>
      </c>
      <c r="E102" s="70">
        <v>0</v>
      </c>
      <c r="F102" s="70">
        <v>0</v>
      </c>
      <c r="G102" s="31"/>
      <c r="H102" s="23"/>
    </row>
    <row r="103" spans="1:8" ht="24.75" hidden="1" customHeight="1" x14ac:dyDescent="0.25">
      <c r="A103" s="79" t="s">
        <v>12</v>
      </c>
      <c r="B103" s="71" t="s">
        <v>78</v>
      </c>
      <c r="C103" s="51" t="s">
        <v>55</v>
      </c>
      <c r="D103" s="70">
        <f>D104</f>
        <v>5000</v>
      </c>
      <c r="E103" s="70">
        <f t="shared" ref="E103:F104" si="25">E104</f>
        <v>5000</v>
      </c>
      <c r="F103" s="70">
        <f t="shared" si="25"/>
        <v>5000</v>
      </c>
      <c r="G103" s="31"/>
      <c r="H103" s="23"/>
    </row>
    <row r="104" spans="1:8" ht="24.75" hidden="1" customHeight="1" x14ac:dyDescent="0.25">
      <c r="A104" s="79" t="s">
        <v>77</v>
      </c>
      <c r="B104" s="71" t="s">
        <v>78</v>
      </c>
      <c r="C104" s="51" t="s">
        <v>55</v>
      </c>
      <c r="D104" s="70">
        <f>D105</f>
        <v>5000</v>
      </c>
      <c r="E104" s="70">
        <f t="shared" si="25"/>
        <v>5000</v>
      </c>
      <c r="F104" s="70">
        <f t="shared" si="25"/>
        <v>5000</v>
      </c>
      <c r="G104" s="31"/>
      <c r="H104" s="23"/>
    </row>
    <row r="105" spans="1:8" ht="32.25" customHeight="1" x14ac:dyDescent="0.25">
      <c r="A105" s="56" t="s">
        <v>98</v>
      </c>
      <c r="B105" s="125">
        <v>8300000000</v>
      </c>
      <c r="C105" s="124" t="s">
        <v>55</v>
      </c>
      <c r="D105" s="90">
        <f>D106</f>
        <v>5000</v>
      </c>
      <c r="E105" s="90">
        <f t="shared" ref="E105:F107" si="26">E106</f>
        <v>5000</v>
      </c>
      <c r="F105" s="90">
        <f t="shared" si="26"/>
        <v>5000</v>
      </c>
      <c r="G105" s="31"/>
      <c r="H105" s="23"/>
    </row>
    <row r="106" spans="1:8" ht="34.5" customHeight="1" x14ac:dyDescent="0.25">
      <c r="A106" s="68" t="s">
        <v>39</v>
      </c>
      <c r="B106" s="72">
        <v>8300093530</v>
      </c>
      <c r="C106" s="89" t="s">
        <v>55</v>
      </c>
      <c r="D106" s="127">
        <f>D107</f>
        <v>5000</v>
      </c>
      <c r="E106" s="127">
        <f t="shared" si="26"/>
        <v>5000</v>
      </c>
      <c r="F106" s="127">
        <f t="shared" si="26"/>
        <v>5000</v>
      </c>
      <c r="G106" s="31"/>
      <c r="H106" s="23"/>
    </row>
    <row r="107" spans="1:8" ht="48" customHeight="1" x14ac:dyDescent="0.25">
      <c r="A107" s="68" t="s">
        <v>46</v>
      </c>
      <c r="B107" s="72">
        <v>8300093530</v>
      </c>
      <c r="C107" s="12">
        <v>200</v>
      </c>
      <c r="D107" s="127">
        <f>D108</f>
        <v>5000</v>
      </c>
      <c r="E107" s="127">
        <f t="shared" si="26"/>
        <v>5000</v>
      </c>
      <c r="F107" s="127">
        <f t="shared" si="26"/>
        <v>5000</v>
      </c>
      <c r="G107" s="31"/>
      <c r="H107" s="23"/>
    </row>
    <row r="108" spans="1:8" ht="63.75" customHeight="1" x14ac:dyDescent="0.25">
      <c r="A108" s="68" t="s">
        <v>16</v>
      </c>
      <c r="B108" s="72">
        <v>8300093530</v>
      </c>
      <c r="C108" s="13">
        <v>240</v>
      </c>
      <c r="D108" s="127">
        <v>5000</v>
      </c>
      <c r="E108" s="127">
        <v>5000</v>
      </c>
      <c r="F108" s="128">
        <v>5000</v>
      </c>
      <c r="G108" s="31"/>
      <c r="H108" s="23"/>
    </row>
    <row r="109" spans="1:8" ht="30" customHeight="1" x14ac:dyDescent="0.25">
      <c r="A109" s="140" t="s">
        <v>79</v>
      </c>
      <c r="B109" s="141"/>
      <c r="C109" s="141"/>
      <c r="D109" s="142"/>
      <c r="E109" s="90">
        <v>105209.66</v>
      </c>
      <c r="F109" s="91">
        <v>209358.45</v>
      </c>
      <c r="G109" s="31"/>
      <c r="H109" s="23"/>
    </row>
    <row r="110" spans="1:8" ht="24.95" customHeight="1" x14ac:dyDescent="0.25">
      <c r="A110" s="81" t="s">
        <v>21</v>
      </c>
      <c r="B110" s="82"/>
      <c r="C110" s="82"/>
      <c r="D110" s="83">
        <f>D10+D16</f>
        <v>4500236.4000000004</v>
      </c>
      <c r="E110" s="83">
        <f>E10+E16+E109+E105</f>
        <v>4492733.1499999994</v>
      </c>
      <c r="F110" s="83">
        <f>F10+F16+F109+F105</f>
        <v>4479070.21</v>
      </c>
      <c r="G110" s="31"/>
      <c r="H110" s="23"/>
    </row>
  </sheetData>
  <mergeCells count="11">
    <mergeCell ref="A109:D109"/>
    <mergeCell ref="D1:F1"/>
    <mergeCell ref="D2:F2"/>
    <mergeCell ref="D5:F5"/>
    <mergeCell ref="C3:F3"/>
    <mergeCell ref="C4:F4"/>
    <mergeCell ref="A7:F7"/>
    <mergeCell ref="A8:A9"/>
    <mergeCell ref="B8:B9"/>
    <mergeCell ref="C8:C9"/>
    <mergeCell ref="D8:F8"/>
  </mergeCells>
  <pageMargins left="0.70866141732283472" right="0.31496062992125984" top="0.47244094488188981" bottom="0.47244094488188981" header="0.31496062992125984" footer="0.31496062992125984"/>
  <pageSetup paperSize="9" scale="8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 программы</vt:lpstr>
      <vt:lpstr>'Приложение 6 программы'!Заголовки_для_печати</vt:lpstr>
      <vt:lpstr>'Приложение 6 программы'!Область_печати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2022-11-14T22:07:12Z</dcterms:modified>
</cp:coreProperties>
</file>